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Český pohár\2026\Třebíč\"/>
    </mc:Choice>
  </mc:AlternateContent>
  <xr:revisionPtr revIDLastSave="0" documentId="8_{20619ABA-B561-4332-94C5-084512C61D55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Výsledky věž muži" sheetId="22" r:id="rId1"/>
    <sheet name="_listky" sheetId="14" state="hidden" r:id="rId2"/>
    <sheet name="_startovni_listina_vez (2)" sheetId="11" state="hidden" r:id="rId3"/>
    <sheet name="_svyhledat" sheetId="5" state="hidden" r:id="rId4"/>
  </sheets>
  <definedNames>
    <definedName name="_100m">OFFSET(#REF!,0,0,MAX(#REF!),7)</definedName>
    <definedName name="_xlnm._FilterDatabase" localSheetId="1" hidden="1">_listky!$D$1:$CT$1</definedName>
    <definedName name="_xlnm._FilterDatabase" localSheetId="2" hidden="1">'_startovni_listina_vez (2)'!$A$1:$N$199</definedName>
    <definedName name="_xlnm._FilterDatabase" localSheetId="0" hidden="1">'Výsledky věž muži'!$A$1:$K$1</definedName>
    <definedName name="_kt">OFFSET(#REF!,0,0,MAX(#REF!)+1,COUNTA(#REF!)-2)</definedName>
    <definedName name="_zdroj">OFFSET(#REF!,0,0,COUNTA(#REF!),9)</definedName>
    <definedName name="_xlnm.Print_Titles" localSheetId="2">'_startovni_listina_vez (2)'!$1:$1</definedName>
    <definedName name="_xlnm.Print_Titles" localSheetId="0">'Výsledky věž muži'!$1:$1</definedName>
    <definedName name="_xlnm.Print_Area" localSheetId="1">_listky!$D$1:$CT$119</definedName>
    <definedName name="_xlnm.Print_Area" localSheetId="2">'_startovni_listina_vez (2)'!$A$1:$N$79</definedName>
    <definedName name="_xlnm.Print_Area" localSheetId="0">'Výsledky věž muži'!$A$1:$K$26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14" i="14" l="1"/>
  <c r="CS214" i="14"/>
  <c r="CR214" i="14"/>
  <c r="CQ214" i="14"/>
  <c r="CP214" i="14"/>
  <c r="CO214" i="14"/>
  <c r="CN214" i="14"/>
  <c r="CF212" i="14" l="1"/>
  <c r="CN212" i="14" s="1"/>
  <c r="CD214" i="14"/>
  <c r="CC214" i="14"/>
  <c r="CB214" i="14"/>
  <c r="CA214" i="14"/>
  <c r="BZ214" i="14"/>
  <c r="BY214" i="14"/>
  <c r="BX214" i="14"/>
  <c r="BP212" i="14"/>
  <c r="BX212" i="14" s="1"/>
  <c r="BN214" i="14"/>
  <c r="BM214" i="14"/>
  <c r="BL214" i="14"/>
  <c r="BK214" i="14"/>
  <c r="BJ214" i="14"/>
  <c r="BI214" i="14"/>
  <c r="BH214" i="14"/>
  <c r="AZ212" i="14"/>
  <c r="AZ215" i="14" s="1"/>
  <c r="AX214" i="14"/>
  <c r="AW214" i="14"/>
  <c r="AV214" i="14"/>
  <c r="AU214" i="14"/>
  <c r="AT214" i="14"/>
  <c r="AS214" i="14"/>
  <c r="AR214" i="14"/>
  <c r="AJ212" i="14"/>
  <c r="AR212" i="14" s="1"/>
  <c r="AH214" i="14"/>
  <c r="AG214" i="14"/>
  <c r="AF214" i="14"/>
  <c r="AE214" i="14"/>
  <c r="AD214" i="14"/>
  <c r="AC214" i="14"/>
  <c r="AB214" i="14"/>
  <c r="T212" i="14"/>
  <c r="AB212" i="14" s="1"/>
  <c r="R214" i="14"/>
  <c r="Q214" i="14"/>
  <c r="P214" i="14"/>
  <c r="O214" i="14"/>
  <c r="N214" i="14"/>
  <c r="M214" i="14"/>
  <c r="L214" i="14"/>
  <c r="D212" i="14"/>
  <c r="L212" i="14" s="1"/>
  <c r="CT199" i="14"/>
  <c r="CS199" i="14"/>
  <c r="CR199" i="14"/>
  <c r="CQ199" i="14"/>
  <c r="CP199" i="14"/>
  <c r="CO199" i="14"/>
  <c r="CN199" i="14"/>
  <c r="CF197" i="14"/>
  <c r="CN197" i="14" s="1"/>
  <c r="CD199" i="14"/>
  <c r="CC199" i="14"/>
  <c r="CB199" i="14"/>
  <c r="CA199" i="14"/>
  <c r="BZ199" i="14"/>
  <c r="BY199" i="14"/>
  <c r="BX199" i="14"/>
  <c r="BP197" i="14"/>
  <c r="BX197" i="14" s="1"/>
  <c r="BN199" i="14"/>
  <c r="BM199" i="14"/>
  <c r="BL199" i="14"/>
  <c r="BK199" i="14"/>
  <c r="BJ199" i="14"/>
  <c r="BI199" i="14"/>
  <c r="BH199" i="14"/>
  <c r="AZ197" i="14"/>
  <c r="AZ200" i="14" s="1"/>
  <c r="AZ201" i="14" s="1"/>
  <c r="AZ202" i="14" s="1"/>
  <c r="AX199" i="14"/>
  <c r="AW199" i="14"/>
  <c r="AV199" i="14"/>
  <c r="AU199" i="14"/>
  <c r="AT199" i="14"/>
  <c r="AS199" i="14"/>
  <c r="AR199" i="14"/>
  <c r="AJ197" i="14"/>
  <c r="AR197" i="14" s="1"/>
  <c r="AH199" i="14"/>
  <c r="AG199" i="14"/>
  <c r="AF199" i="14"/>
  <c r="AE199" i="14"/>
  <c r="AD199" i="14"/>
  <c r="AC199" i="14"/>
  <c r="AB199" i="14"/>
  <c r="T197" i="14"/>
  <c r="AB197" i="14" s="1"/>
  <c r="R199" i="14"/>
  <c r="Q199" i="14"/>
  <c r="P199" i="14"/>
  <c r="O199" i="14"/>
  <c r="N199" i="14"/>
  <c r="M199" i="14"/>
  <c r="L199" i="14"/>
  <c r="D197" i="14"/>
  <c r="L197" i="14" s="1"/>
  <c r="CT184" i="14"/>
  <c r="CS184" i="14"/>
  <c r="CR184" i="14"/>
  <c r="CQ184" i="14"/>
  <c r="CP184" i="14"/>
  <c r="CO184" i="14"/>
  <c r="CN184" i="14"/>
  <c r="CF182" i="14"/>
  <c r="CN182" i="14" s="1"/>
  <c r="CD184" i="14"/>
  <c r="CC184" i="14"/>
  <c r="CB184" i="14"/>
  <c r="CA184" i="14"/>
  <c r="BZ184" i="14"/>
  <c r="BY184" i="14"/>
  <c r="BX184" i="14"/>
  <c r="BP182" i="14"/>
  <c r="BX182" i="14" s="1"/>
  <c r="BN184" i="14"/>
  <c r="BM184" i="14"/>
  <c r="BL184" i="14"/>
  <c r="BK184" i="14"/>
  <c r="BJ184" i="14"/>
  <c r="BI184" i="14"/>
  <c r="BH184" i="14"/>
  <c r="AZ182" i="14"/>
  <c r="AZ185" i="14" s="1"/>
  <c r="AX184" i="14"/>
  <c r="AW184" i="14"/>
  <c r="AV184" i="14"/>
  <c r="AU184" i="14"/>
  <c r="AT184" i="14"/>
  <c r="AS184" i="14"/>
  <c r="AR184" i="14"/>
  <c r="AJ182" i="14"/>
  <c r="AR182" i="14" s="1"/>
  <c r="AH184" i="14"/>
  <c r="AG184" i="14"/>
  <c r="AF184" i="14"/>
  <c r="AE184" i="14"/>
  <c r="AD184" i="14"/>
  <c r="AC184" i="14"/>
  <c r="AB184" i="14"/>
  <c r="T182" i="14"/>
  <c r="AB182" i="14" s="1"/>
  <c r="R184" i="14"/>
  <c r="Q184" i="14"/>
  <c r="P184" i="14"/>
  <c r="O184" i="14"/>
  <c r="N184" i="14"/>
  <c r="M184" i="14"/>
  <c r="L184" i="14"/>
  <c r="D182" i="14"/>
  <c r="L182" i="14" s="1"/>
  <c r="CT169" i="14"/>
  <c r="CS169" i="14"/>
  <c r="CR169" i="14"/>
  <c r="CQ169" i="14"/>
  <c r="CP169" i="14"/>
  <c r="CO169" i="14"/>
  <c r="CN169" i="14"/>
  <c r="CF167" i="14"/>
  <c r="CN167" i="14" s="1"/>
  <c r="CD169" i="14"/>
  <c r="CC169" i="14"/>
  <c r="CB169" i="14"/>
  <c r="CA169" i="14"/>
  <c r="BZ169" i="14"/>
  <c r="BY169" i="14"/>
  <c r="BX169" i="14"/>
  <c r="BP167" i="14"/>
  <c r="BX167" i="14" s="1"/>
  <c r="BN169" i="14"/>
  <c r="BM169" i="14"/>
  <c r="BL169" i="14"/>
  <c r="BK169" i="14"/>
  <c r="BJ169" i="14"/>
  <c r="BI169" i="14"/>
  <c r="BH169" i="14"/>
  <c r="AZ167" i="14"/>
  <c r="BH167" i="14" s="1"/>
  <c r="AX169" i="14"/>
  <c r="AW169" i="14"/>
  <c r="AV169" i="14"/>
  <c r="AU169" i="14"/>
  <c r="AT169" i="14"/>
  <c r="AS169" i="14"/>
  <c r="AR169" i="14"/>
  <c r="AJ167" i="14"/>
  <c r="AR167" i="14" s="1"/>
  <c r="AH169" i="14"/>
  <c r="AG169" i="14"/>
  <c r="AF169" i="14"/>
  <c r="AE169" i="14"/>
  <c r="AD169" i="14"/>
  <c r="AC169" i="14"/>
  <c r="AB169" i="14"/>
  <c r="T170" i="14"/>
  <c r="T171" i="14" s="1"/>
  <c r="T167" i="14"/>
  <c r="AB167" i="14" s="1"/>
  <c r="R169" i="14"/>
  <c r="Q169" i="14"/>
  <c r="P169" i="14"/>
  <c r="O169" i="14"/>
  <c r="N169" i="14"/>
  <c r="M169" i="14"/>
  <c r="L169" i="14"/>
  <c r="D167" i="14"/>
  <c r="L167" i="14" s="1"/>
  <c r="CT154" i="14"/>
  <c r="CS154" i="14"/>
  <c r="CR154" i="14"/>
  <c r="CQ154" i="14"/>
  <c r="CP154" i="14"/>
  <c r="CO154" i="14"/>
  <c r="CN154" i="14"/>
  <c r="CF152" i="14"/>
  <c r="CN152" i="14" s="1"/>
  <c r="CD154" i="14"/>
  <c r="CC154" i="14"/>
  <c r="CB154" i="14"/>
  <c r="CA154" i="14"/>
  <c r="BZ154" i="14"/>
  <c r="BY154" i="14"/>
  <c r="BX154" i="14"/>
  <c r="BP152" i="14"/>
  <c r="BX152" i="14" s="1"/>
  <c r="BN154" i="14"/>
  <c r="BM154" i="14"/>
  <c r="BL154" i="14"/>
  <c r="BK154" i="14"/>
  <c r="BJ154" i="14"/>
  <c r="BI154" i="14"/>
  <c r="BH154" i="14"/>
  <c r="AZ152" i="14"/>
  <c r="BH152" i="14" s="1"/>
  <c r="AX154" i="14"/>
  <c r="AW154" i="14"/>
  <c r="AV154" i="14"/>
  <c r="AU154" i="14"/>
  <c r="AT154" i="14"/>
  <c r="AS154" i="14"/>
  <c r="AR154" i="14"/>
  <c r="AJ152" i="14"/>
  <c r="AR152" i="14" s="1"/>
  <c r="AH154" i="14"/>
  <c r="AG154" i="14"/>
  <c r="AF154" i="14"/>
  <c r="AE154" i="14"/>
  <c r="AD154" i="14"/>
  <c r="AC154" i="14"/>
  <c r="AB154" i="14"/>
  <c r="T152" i="14"/>
  <c r="AB152" i="14" s="1"/>
  <c r="R154" i="14"/>
  <c r="Q154" i="14"/>
  <c r="P154" i="14"/>
  <c r="O154" i="14"/>
  <c r="N154" i="14"/>
  <c r="M154" i="14"/>
  <c r="L154" i="14"/>
  <c r="D152" i="14"/>
  <c r="L152" i="14" s="1"/>
  <c r="CT139" i="14"/>
  <c r="CS139" i="14"/>
  <c r="CR139" i="14"/>
  <c r="CQ139" i="14"/>
  <c r="CP139" i="14"/>
  <c r="CO139" i="14"/>
  <c r="CN139" i="14"/>
  <c r="CF137" i="14"/>
  <c r="CN137" i="14" s="1"/>
  <c r="CD139" i="14"/>
  <c r="CC139" i="14"/>
  <c r="CB139" i="14"/>
  <c r="CA139" i="14"/>
  <c r="BZ139" i="14"/>
  <c r="BY139" i="14"/>
  <c r="BX139" i="14"/>
  <c r="BP137" i="14"/>
  <c r="BX137" i="14" s="1"/>
  <c r="BN139" i="14"/>
  <c r="BM139" i="14"/>
  <c r="BL139" i="14"/>
  <c r="BK139" i="14"/>
  <c r="BJ139" i="14"/>
  <c r="BI139" i="14"/>
  <c r="BH139" i="14"/>
  <c r="AZ137" i="14"/>
  <c r="BH137" i="14" s="1"/>
  <c r="AX139" i="14"/>
  <c r="AW139" i="14"/>
  <c r="AV139" i="14"/>
  <c r="AU139" i="14"/>
  <c r="AT139" i="14"/>
  <c r="AS139" i="14"/>
  <c r="AR139" i="14"/>
  <c r="AJ137" i="14"/>
  <c r="AR137" i="14" s="1"/>
  <c r="AH139" i="14"/>
  <c r="AG139" i="14"/>
  <c r="AF139" i="14"/>
  <c r="AE139" i="14"/>
  <c r="AD139" i="14"/>
  <c r="AC139" i="14"/>
  <c r="AB139" i="14"/>
  <c r="T137" i="14"/>
  <c r="AB137" i="14" s="1"/>
  <c r="R139" i="14"/>
  <c r="Q139" i="14"/>
  <c r="P139" i="14"/>
  <c r="O139" i="14"/>
  <c r="N139" i="14"/>
  <c r="M139" i="14"/>
  <c r="L139" i="14"/>
  <c r="D137" i="14"/>
  <c r="L137" i="14" s="1"/>
  <c r="CT124" i="14"/>
  <c r="CS124" i="14"/>
  <c r="CR124" i="14"/>
  <c r="CQ124" i="14"/>
  <c r="CP124" i="14"/>
  <c r="CO124" i="14"/>
  <c r="CN124" i="14"/>
  <c r="CF122" i="14"/>
  <c r="CN122" i="14" s="1"/>
  <c r="CD124" i="14"/>
  <c r="CC124" i="14"/>
  <c r="CB124" i="14"/>
  <c r="CA124" i="14"/>
  <c r="BZ124" i="14"/>
  <c r="BY124" i="14"/>
  <c r="BX124" i="14"/>
  <c r="BP122" i="14"/>
  <c r="BX122" i="14" s="1"/>
  <c r="BN124" i="14"/>
  <c r="BM124" i="14"/>
  <c r="BL124" i="14"/>
  <c r="BK124" i="14"/>
  <c r="BJ124" i="14"/>
  <c r="BI124" i="14"/>
  <c r="BH124" i="14"/>
  <c r="AZ122" i="14"/>
  <c r="BH122" i="14" s="1"/>
  <c r="AX124" i="14"/>
  <c r="AW124" i="14"/>
  <c r="AV124" i="14"/>
  <c r="AU124" i="14"/>
  <c r="AT124" i="14"/>
  <c r="AS124" i="14"/>
  <c r="AR124" i="14"/>
  <c r="AJ125" i="14"/>
  <c r="AJ126" i="14" s="1"/>
  <c r="AJ122" i="14"/>
  <c r="AR122" i="14" s="1"/>
  <c r="AH124" i="14"/>
  <c r="AG124" i="14"/>
  <c r="AF124" i="14"/>
  <c r="AE124" i="14"/>
  <c r="AD124" i="14"/>
  <c r="AC124" i="14"/>
  <c r="AB124" i="14"/>
  <c r="T122" i="14"/>
  <c r="AB122" i="14" s="1"/>
  <c r="R124" i="14"/>
  <c r="Q124" i="14"/>
  <c r="P124" i="14"/>
  <c r="O124" i="14"/>
  <c r="N124" i="14"/>
  <c r="M124" i="14"/>
  <c r="L124" i="14"/>
  <c r="D122" i="14"/>
  <c r="L122" i="14" s="1"/>
  <c r="AZ155" i="14" l="1"/>
  <c r="AZ156" i="14" s="1"/>
  <c r="T215" i="14"/>
  <c r="BP140" i="14"/>
  <c r="BP141" i="14" s="1"/>
  <c r="D170" i="14"/>
  <c r="D171" i="14" s="1"/>
  <c r="AJ185" i="14"/>
  <c r="AJ186" i="14" s="1"/>
  <c r="AR186" i="14" s="1"/>
  <c r="BP215" i="14"/>
  <c r="BX215" i="14" s="1"/>
  <c r="CF215" i="14"/>
  <c r="CN215" i="14" s="1"/>
  <c r="T140" i="14"/>
  <c r="CF170" i="14"/>
  <c r="D140" i="14"/>
  <c r="L140" i="14" s="1"/>
  <c r="BH182" i="14"/>
  <c r="BP170" i="14"/>
  <c r="BX170" i="14" s="1"/>
  <c r="CF140" i="14"/>
  <c r="CF141" i="14" s="1"/>
  <c r="CN141" i="14" s="1"/>
  <c r="AJ155" i="14"/>
  <c r="AR155" i="14" s="1"/>
  <c r="D215" i="14"/>
  <c r="D216" i="14" s="1"/>
  <c r="L216" i="14" s="1"/>
  <c r="AZ125" i="14"/>
  <c r="D125" i="14"/>
  <c r="L125" i="14" s="1"/>
  <c r="BP125" i="14"/>
  <c r="BP126" i="14" s="1"/>
  <c r="BX126" i="14" s="1"/>
  <c r="AJ140" i="14"/>
  <c r="AJ141" i="14" s="1"/>
  <c r="AR141" i="14" s="1"/>
  <c r="D155" i="14"/>
  <c r="BP155" i="14"/>
  <c r="BX155" i="14" s="1"/>
  <c r="AJ170" i="14"/>
  <c r="AJ171" i="14" s="1"/>
  <c r="D185" i="14"/>
  <c r="D186" i="14" s="1"/>
  <c r="L186" i="14" s="1"/>
  <c r="BP200" i="14"/>
  <c r="BX200" i="14" s="1"/>
  <c r="AJ215" i="14"/>
  <c r="AR215" i="14" s="1"/>
  <c r="T125" i="14"/>
  <c r="AB125" i="14" s="1"/>
  <c r="CF125" i="14"/>
  <c r="CF126" i="14" s="1"/>
  <c r="CF127" i="14" s="1"/>
  <c r="CN127" i="14" s="1"/>
  <c r="AZ140" i="14"/>
  <c r="AZ141" i="14" s="1"/>
  <c r="BH141" i="14" s="1"/>
  <c r="T155" i="14"/>
  <c r="T156" i="14" s="1"/>
  <c r="AB156" i="14" s="1"/>
  <c r="CF155" i="14"/>
  <c r="CF156" i="14" s="1"/>
  <c r="AZ170" i="14"/>
  <c r="AZ171" i="14" s="1"/>
  <c r="BH171" i="14" s="1"/>
  <c r="T185" i="14"/>
  <c r="T186" i="14" s="1"/>
  <c r="CF200" i="14"/>
  <c r="CN200" i="14" s="1"/>
  <c r="BP185" i="14"/>
  <c r="BP186" i="14" s="1"/>
  <c r="CF185" i="14"/>
  <c r="CN185" i="14" s="1"/>
  <c r="D200" i="14"/>
  <c r="D201" i="14" s="1"/>
  <c r="L201" i="14" s="1"/>
  <c r="T200" i="14"/>
  <c r="T201" i="14" s="1"/>
  <c r="AJ200" i="14"/>
  <c r="AR200" i="14" s="1"/>
  <c r="BH197" i="14"/>
  <c r="BH212" i="14"/>
  <c r="T216" i="14"/>
  <c r="T217" i="14" s="1"/>
  <c r="AB217" i="14" s="1"/>
  <c r="BP216" i="14"/>
  <c r="BP217" i="14" s="1"/>
  <c r="BX217" i="14" s="1"/>
  <c r="BH215" i="14"/>
  <c r="AZ216" i="14"/>
  <c r="AZ217" i="14" s="1"/>
  <c r="AZ126" i="14"/>
  <c r="BH126" i="14" s="1"/>
  <c r="AB215" i="14"/>
  <c r="AZ186" i="14"/>
  <c r="AZ187" i="14" s="1"/>
  <c r="BH187" i="14" s="1"/>
  <c r="AJ216" i="14"/>
  <c r="CF216" i="14"/>
  <c r="CF217" i="14" s="1"/>
  <c r="CN217" i="14" s="1"/>
  <c r="AZ203" i="14"/>
  <c r="BH200" i="14"/>
  <c r="CF201" i="14"/>
  <c r="BX140" i="14"/>
  <c r="D156" i="14"/>
  <c r="L156" i="14" s="1"/>
  <c r="T141" i="14"/>
  <c r="AB141" i="14" s="1"/>
  <c r="CN140" i="14"/>
  <c r="AR125" i="14"/>
  <c r="BH125" i="14"/>
  <c r="D141" i="14"/>
  <c r="BH140" i="14"/>
  <c r="T172" i="14"/>
  <c r="AB185" i="14"/>
  <c r="AR185" i="14"/>
  <c r="CN170" i="14"/>
  <c r="AR126" i="14"/>
  <c r="BP142" i="14"/>
  <c r="L171" i="14"/>
  <c r="AB186" i="14"/>
  <c r="AB140" i="14"/>
  <c r="L155" i="14"/>
  <c r="AJ156" i="14"/>
  <c r="BH156" i="14"/>
  <c r="AB171" i="14"/>
  <c r="BX141" i="14"/>
  <c r="BH155" i="14"/>
  <c r="AB170" i="14"/>
  <c r="D172" i="14"/>
  <c r="D173" i="14" s="1"/>
  <c r="L170" i="14"/>
  <c r="CF171" i="14"/>
  <c r="BH185" i="14"/>
  <c r="T187" i="14"/>
  <c r="AB187" i="14" s="1"/>
  <c r="AZ157" i="14"/>
  <c r="BH157" i="14" s="1"/>
  <c r="AZ142" i="14"/>
  <c r="BH142" i="14" s="1"/>
  <c r="AJ127" i="14"/>
  <c r="AR127" i="14" s="1"/>
  <c r="D126" i="14" l="1"/>
  <c r="D127" i="14" s="1"/>
  <c r="BP171" i="14"/>
  <c r="BP172" i="14" s="1"/>
  <c r="BP201" i="14"/>
  <c r="BP202" i="14" s="1"/>
  <c r="D202" i="14"/>
  <c r="L202" i="14" s="1"/>
  <c r="BP127" i="14"/>
  <c r="BX127" i="14" s="1"/>
  <c r="BX185" i="14"/>
  <c r="BX125" i="14"/>
  <c r="AB216" i="14"/>
  <c r="L215" i="14"/>
  <c r="L200" i="14"/>
  <c r="BP156" i="14"/>
  <c r="BX156" i="14" s="1"/>
  <c r="AB155" i="14"/>
  <c r="AB200" i="14"/>
  <c r="CN155" i="14"/>
  <c r="T126" i="14"/>
  <c r="T127" i="14" s="1"/>
  <c r="AB127" i="14" s="1"/>
  <c r="BP187" i="14"/>
  <c r="BX187" i="14" s="1"/>
  <c r="AR170" i="14"/>
  <c r="AJ201" i="14"/>
  <c r="AJ202" i="14" s="1"/>
  <c r="AR202" i="14" s="1"/>
  <c r="CN125" i="14"/>
  <c r="D217" i="14"/>
  <c r="L217" i="14" s="1"/>
  <c r="AR140" i="14"/>
  <c r="AZ172" i="14"/>
  <c r="BH172" i="14" s="1"/>
  <c r="CF186" i="14"/>
  <c r="CN186" i="14" s="1"/>
  <c r="L185" i="14"/>
  <c r="AJ142" i="14"/>
  <c r="AR142" i="14" s="1"/>
  <c r="D187" i="14"/>
  <c r="L187" i="14" s="1"/>
  <c r="BH170" i="14"/>
  <c r="CF142" i="14"/>
  <c r="CN142" i="14" s="1"/>
  <c r="AZ188" i="14"/>
  <c r="AZ189" i="14" s="1"/>
  <c r="BX216" i="14"/>
  <c r="AZ127" i="14"/>
  <c r="BH127" i="14" s="1"/>
  <c r="AJ217" i="14"/>
  <c r="AR217" i="14" s="1"/>
  <c r="BX186" i="14"/>
  <c r="T202" i="14"/>
  <c r="AB202" i="14" s="1"/>
  <c r="BP218" i="14"/>
  <c r="BX218" i="14" s="1"/>
  <c r="AZ218" i="14"/>
  <c r="AZ219" i="14" s="1"/>
  <c r="BH217" i="14"/>
  <c r="CN216" i="14"/>
  <c r="AR216" i="14"/>
  <c r="BH216" i="14"/>
  <c r="CF218" i="14"/>
  <c r="CN218" i="14" s="1"/>
  <c r="AZ204" i="14"/>
  <c r="AZ205" i="14" s="1"/>
  <c r="T218" i="14"/>
  <c r="AB218" i="14" s="1"/>
  <c r="D218" i="14"/>
  <c r="L218" i="14" s="1"/>
  <c r="BX202" i="14"/>
  <c r="CF202" i="14"/>
  <c r="CN202" i="14" s="1"/>
  <c r="T157" i="14"/>
  <c r="AB157" i="14" s="1"/>
  <c r="AJ187" i="14"/>
  <c r="AR187" i="14" s="1"/>
  <c r="CF157" i="14"/>
  <c r="CN157" i="14" s="1"/>
  <c r="AB201" i="14"/>
  <c r="BH201" i="14"/>
  <c r="D157" i="14"/>
  <c r="L157" i="14" s="1"/>
  <c r="BH202" i="14"/>
  <c r="CN201" i="14"/>
  <c r="D203" i="14"/>
  <c r="T173" i="14"/>
  <c r="T174" i="14" s="1"/>
  <c r="AB172" i="14"/>
  <c r="L141" i="14"/>
  <c r="D142" i="14"/>
  <c r="L142" i="14" s="1"/>
  <c r="T142" i="14"/>
  <c r="AB142" i="14" s="1"/>
  <c r="AJ157" i="14"/>
  <c r="AR157" i="14" s="1"/>
  <c r="AJ172" i="14"/>
  <c r="BX172" i="14"/>
  <c r="BP173" i="14"/>
  <c r="BP174" i="14" s="1"/>
  <c r="L127" i="14"/>
  <c r="CN171" i="14"/>
  <c r="CF172" i="14"/>
  <c r="CF173" i="14" s="1"/>
  <c r="CF174" i="14" s="1"/>
  <c r="BH186" i="14"/>
  <c r="L172" i="14"/>
  <c r="D174" i="14"/>
  <c r="D175" i="14" s="1"/>
  <c r="BX142" i="14"/>
  <c r="CN156" i="14"/>
  <c r="D128" i="14"/>
  <c r="D129" i="14" s="1"/>
  <c r="D130" i="14" s="1"/>
  <c r="AR171" i="14"/>
  <c r="AR156" i="14"/>
  <c r="CN126" i="14"/>
  <c r="L173" i="14"/>
  <c r="L126" i="14"/>
  <c r="BX171" i="14"/>
  <c r="BP143" i="14"/>
  <c r="BH188" i="14"/>
  <c r="T188" i="14"/>
  <c r="AB188" i="14" s="1"/>
  <c r="AZ158" i="14"/>
  <c r="BH158" i="14" s="1"/>
  <c r="AZ143" i="14"/>
  <c r="BH143" i="14" s="1"/>
  <c r="CF128" i="14"/>
  <c r="CN128" i="14" s="1"/>
  <c r="BP128" i="14"/>
  <c r="BX128" i="14" s="1"/>
  <c r="AJ128" i="14"/>
  <c r="AR128" i="14" s="1"/>
  <c r="CF3" i="14"/>
  <c r="BP3" i="14"/>
  <c r="BX3" i="14" s="1"/>
  <c r="AZ3" i="14"/>
  <c r="BH3" i="14" s="1"/>
  <c r="AJ3" i="14"/>
  <c r="AR3" i="14" s="1"/>
  <c r="T3" i="14"/>
  <c r="AB3" i="14" s="1"/>
  <c r="D18" i="14"/>
  <c r="CF18" i="14" s="1"/>
  <c r="CN18" i="14" s="1"/>
  <c r="CT109" i="14"/>
  <c r="CS109" i="14"/>
  <c r="CR109" i="14"/>
  <c r="CQ109" i="14"/>
  <c r="CP109" i="14"/>
  <c r="CO109" i="14"/>
  <c r="CN109" i="14"/>
  <c r="CF107" i="14"/>
  <c r="CD109" i="14"/>
  <c r="CC109" i="14"/>
  <c r="CB109" i="14"/>
  <c r="CA109" i="14"/>
  <c r="BZ109" i="14"/>
  <c r="BY109" i="14"/>
  <c r="BX109" i="14"/>
  <c r="BP107" i="14"/>
  <c r="BX107" i="14" s="1"/>
  <c r="BN109" i="14"/>
  <c r="BM109" i="14"/>
  <c r="BL109" i="14"/>
  <c r="BK109" i="14"/>
  <c r="BJ109" i="14"/>
  <c r="BI109" i="14"/>
  <c r="BH109" i="14"/>
  <c r="AZ107" i="14"/>
  <c r="AX109" i="14"/>
  <c r="AW109" i="14"/>
  <c r="AV109" i="14"/>
  <c r="AU109" i="14"/>
  <c r="AT109" i="14"/>
  <c r="AS109" i="14"/>
  <c r="AR109" i="14"/>
  <c r="AJ107" i="14"/>
  <c r="AJ110" i="14" s="1"/>
  <c r="AR110" i="14" s="1"/>
  <c r="AH109" i="14"/>
  <c r="AG109" i="14"/>
  <c r="AF109" i="14"/>
  <c r="AE109" i="14"/>
  <c r="AD109" i="14"/>
  <c r="AC109" i="14"/>
  <c r="AB109" i="14"/>
  <c r="T107" i="14"/>
  <c r="AB107" i="14" s="1"/>
  <c r="R109" i="14"/>
  <c r="Q109" i="14"/>
  <c r="P109" i="14"/>
  <c r="O109" i="14"/>
  <c r="N109" i="14"/>
  <c r="M109" i="14"/>
  <c r="L109" i="14"/>
  <c r="D107" i="14"/>
  <c r="D110" i="14" s="1"/>
  <c r="L110" i="14" s="1"/>
  <c r="CT94" i="14"/>
  <c r="CS94" i="14"/>
  <c r="CR94" i="14"/>
  <c r="CQ94" i="14"/>
  <c r="CP94" i="14"/>
  <c r="CO94" i="14"/>
  <c r="CN94" i="14"/>
  <c r="CT79" i="14"/>
  <c r="CS79" i="14"/>
  <c r="CR79" i="14"/>
  <c r="CQ79" i="14"/>
  <c r="CP79" i="14"/>
  <c r="CO79" i="14"/>
  <c r="CN79" i="14"/>
  <c r="CT64" i="14"/>
  <c r="CS64" i="14"/>
  <c r="CR64" i="14"/>
  <c r="CQ64" i="14"/>
  <c r="CP64" i="14"/>
  <c r="CO64" i="14"/>
  <c r="CN64" i="14"/>
  <c r="CT49" i="14"/>
  <c r="CS49" i="14"/>
  <c r="CR49" i="14"/>
  <c r="CQ49" i="14"/>
  <c r="CP49" i="14"/>
  <c r="CO49" i="14"/>
  <c r="CN49" i="14"/>
  <c r="CT34" i="14"/>
  <c r="CS34" i="14"/>
  <c r="CR34" i="14"/>
  <c r="CQ34" i="14"/>
  <c r="CP34" i="14"/>
  <c r="CO34" i="14"/>
  <c r="CN34" i="14"/>
  <c r="CT19" i="14"/>
  <c r="CS19" i="14"/>
  <c r="CR19" i="14"/>
  <c r="CQ19" i="14"/>
  <c r="CP19" i="14"/>
  <c r="CO19" i="14"/>
  <c r="CN19" i="14"/>
  <c r="CT4" i="14"/>
  <c r="CS4" i="14"/>
  <c r="CR4" i="14"/>
  <c r="CQ4" i="14"/>
  <c r="CP4" i="14"/>
  <c r="CO4" i="14"/>
  <c r="CN4" i="14"/>
  <c r="CN3" i="14"/>
  <c r="CF92" i="14"/>
  <c r="CF95" i="14" s="1"/>
  <c r="CN95" i="14" s="1"/>
  <c r="CF77" i="14"/>
  <c r="CN77" i="14" s="1"/>
  <c r="CF62" i="14"/>
  <c r="CF47" i="14"/>
  <c r="CF50" i="14" s="1"/>
  <c r="CN50" i="14" s="1"/>
  <c r="CF32" i="14"/>
  <c r="CF17" i="14"/>
  <c r="CN17" i="14" s="1"/>
  <c r="CF2" i="14"/>
  <c r="CN2" i="14" s="1"/>
  <c r="CD94" i="14"/>
  <c r="CC94" i="14"/>
  <c r="CB94" i="14"/>
  <c r="CA94" i="14"/>
  <c r="BZ94" i="14"/>
  <c r="BY94" i="14"/>
  <c r="BX94" i="14"/>
  <c r="CD79" i="14"/>
  <c r="CC79" i="14"/>
  <c r="CB79" i="14"/>
  <c r="CA79" i="14"/>
  <c r="BZ79" i="14"/>
  <c r="BY79" i="14"/>
  <c r="BX79" i="14"/>
  <c r="CD64" i="14"/>
  <c r="CC64" i="14"/>
  <c r="CB64" i="14"/>
  <c r="CA64" i="14"/>
  <c r="BZ64" i="14"/>
  <c r="BY64" i="14"/>
  <c r="BX64" i="14"/>
  <c r="CD49" i="14"/>
  <c r="CC49" i="14"/>
  <c r="CB49" i="14"/>
  <c r="CA49" i="14"/>
  <c r="BZ49" i="14"/>
  <c r="BY49" i="14"/>
  <c r="BX49" i="14"/>
  <c r="CD34" i="14"/>
  <c r="CC34" i="14"/>
  <c r="CB34" i="14"/>
  <c r="CA34" i="14"/>
  <c r="BZ34" i="14"/>
  <c r="BY34" i="14"/>
  <c r="BX34" i="14"/>
  <c r="CD19" i="14"/>
  <c r="CC19" i="14"/>
  <c r="CB19" i="14"/>
  <c r="CA19" i="14"/>
  <c r="BZ19" i="14"/>
  <c r="BY19" i="14"/>
  <c r="BX19" i="14"/>
  <c r="CD4" i="14"/>
  <c r="CC4" i="14"/>
  <c r="CB4" i="14"/>
  <c r="CA4" i="14"/>
  <c r="BZ4" i="14"/>
  <c r="BY4" i="14"/>
  <c r="BX4" i="14"/>
  <c r="BP92" i="14"/>
  <c r="BX92" i="14" s="1"/>
  <c r="BP77" i="14"/>
  <c r="BX77" i="14" s="1"/>
  <c r="BP62" i="14"/>
  <c r="BX62" i="14" s="1"/>
  <c r="BP47" i="14"/>
  <c r="BP32" i="14"/>
  <c r="BP17" i="14"/>
  <c r="BP20" i="14" s="1"/>
  <c r="BX20" i="14" s="1"/>
  <c r="BP2" i="14"/>
  <c r="BN94" i="14"/>
  <c r="BM94" i="14"/>
  <c r="BL94" i="14"/>
  <c r="BK94" i="14"/>
  <c r="BJ94" i="14"/>
  <c r="BI94" i="14"/>
  <c r="BH94" i="14"/>
  <c r="BN79" i="14"/>
  <c r="BM79" i="14"/>
  <c r="BL79" i="14"/>
  <c r="BK79" i="14"/>
  <c r="BJ79" i="14"/>
  <c r="BI79" i="14"/>
  <c r="BH79" i="14"/>
  <c r="BN64" i="14"/>
  <c r="BM64" i="14"/>
  <c r="BL64" i="14"/>
  <c r="BK64" i="14"/>
  <c r="BJ64" i="14"/>
  <c r="BI64" i="14"/>
  <c r="BH64" i="14"/>
  <c r="BN49" i="14"/>
  <c r="BM49" i="14"/>
  <c r="BL49" i="14"/>
  <c r="BK49" i="14"/>
  <c r="BJ49" i="14"/>
  <c r="BI49" i="14"/>
  <c r="BH49" i="14"/>
  <c r="BN34" i="14"/>
  <c r="BM34" i="14"/>
  <c r="BL34" i="14"/>
  <c r="BK34" i="14"/>
  <c r="BJ34" i="14"/>
  <c r="BI34" i="14"/>
  <c r="BH34" i="14"/>
  <c r="BN19" i="14"/>
  <c r="BM19" i="14"/>
  <c r="BL19" i="14"/>
  <c r="BK19" i="14"/>
  <c r="BJ19" i="14"/>
  <c r="BI19" i="14"/>
  <c r="BH19" i="14"/>
  <c r="BN4" i="14"/>
  <c r="BM4" i="14"/>
  <c r="BL4" i="14"/>
  <c r="BK4" i="14"/>
  <c r="BJ4" i="14"/>
  <c r="BI4" i="14"/>
  <c r="BH4" i="14"/>
  <c r="AZ92" i="14"/>
  <c r="BH92" i="14" s="1"/>
  <c r="AZ77" i="14"/>
  <c r="BH77" i="14" s="1"/>
  <c r="AZ62" i="14"/>
  <c r="AZ47" i="14"/>
  <c r="AZ50" i="14" s="1"/>
  <c r="BH50" i="14" s="1"/>
  <c r="AZ32" i="14"/>
  <c r="BH32" i="14" s="1"/>
  <c r="AZ17" i="14"/>
  <c r="AZ2" i="14"/>
  <c r="AZ5" i="14" s="1"/>
  <c r="AX94" i="14"/>
  <c r="AW94" i="14"/>
  <c r="AV94" i="14"/>
  <c r="AU94" i="14"/>
  <c r="AT94" i="14"/>
  <c r="AS94" i="14"/>
  <c r="AR94" i="14"/>
  <c r="AX79" i="14"/>
  <c r="AW79" i="14"/>
  <c r="AV79" i="14"/>
  <c r="AU79" i="14"/>
  <c r="AT79" i="14"/>
  <c r="AS79" i="14"/>
  <c r="AR79" i="14"/>
  <c r="AX64" i="14"/>
  <c r="AW64" i="14"/>
  <c r="AV64" i="14"/>
  <c r="AU64" i="14"/>
  <c r="AT64" i="14"/>
  <c r="AS64" i="14"/>
  <c r="AR64" i="14"/>
  <c r="AX49" i="14"/>
  <c r="AW49" i="14"/>
  <c r="AV49" i="14"/>
  <c r="AU49" i="14"/>
  <c r="AT49" i="14"/>
  <c r="AS49" i="14"/>
  <c r="AR49" i="14"/>
  <c r="AX34" i="14"/>
  <c r="AW34" i="14"/>
  <c r="AV34" i="14"/>
  <c r="AU34" i="14"/>
  <c r="AT34" i="14"/>
  <c r="AS34" i="14"/>
  <c r="AR34" i="14"/>
  <c r="AX19" i="14"/>
  <c r="AW19" i="14"/>
  <c r="AV19" i="14"/>
  <c r="AU19" i="14"/>
  <c r="AT19" i="14"/>
  <c r="AS19" i="14"/>
  <c r="AR19" i="14"/>
  <c r="AX4" i="14"/>
  <c r="AW4" i="14"/>
  <c r="AV4" i="14"/>
  <c r="AU4" i="14"/>
  <c r="AT4" i="14"/>
  <c r="AS4" i="14"/>
  <c r="AR4" i="14"/>
  <c r="AJ92" i="14"/>
  <c r="AJ77" i="14"/>
  <c r="AR77" i="14" s="1"/>
  <c r="AJ62" i="14"/>
  <c r="AJ47" i="14"/>
  <c r="AJ32" i="14"/>
  <c r="AR32" i="14" s="1"/>
  <c r="AJ17" i="14"/>
  <c r="AR17" i="14" s="1"/>
  <c r="AJ2" i="14"/>
  <c r="AR2" i="14" s="1"/>
  <c r="AH94" i="14"/>
  <c r="AG94" i="14"/>
  <c r="AF94" i="14"/>
  <c r="AE94" i="14"/>
  <c r="AD94" i="14"/>
  <c r="AC94" i="14"/>
  <c r="AB94" i="14"/>
  <c r="AH79" i="14"/>
  <c r="AG79" i="14"/>
  <c r="AF79" i="14"/>
  <c r="AE79" i="14"/>
  <c r="AD79" i="14"/>
  <c r="AC79" i="14"/>
  <c r="AB79" i="14"/>
  <c r="AH64" i="14"/>
  <c r="AG64" i="14"/>
  <c r="AF64" i="14"/>
  <c r="AE64" i="14"/>
  <c r="AD64" i="14"/>
  <c r="AC64" i="14"/>
  <c r="AB64" i="14"/>
  <c r="AH49" i="14"/>
  <c r="AG49" i="14"/>
  <c r="AF49" i="14"/>
  <c r="AE49" i="14"/>
  <c r="AD49" i="14"/>
  <c r="AC49" i="14"/>
  <c r="AB49" i="14"/>
  <c r="AH34" i="14"/>
  <c r="AG34" i="14"/>
  <c r="AF34" i="14"/>
  <c r="AE34" i="14"/>
  <c r="AD34" i="14"/>
  <c r="AC34" i="14"/>
  <c r="AB34" i="14"/>
  <c r="AH19" i="14"/>
  <c r="AG19" i="14"/>
  <c r="AF19" i="14"/>
  <c r="AE19" i="14"/>
  <c r="AD19" i="14"/>
  <c r="AC19" i="14"/>
  <c r="AB19" i="14"/>
  <c r="AH4" i="14"/>
  <c r="AG4" i="14"/>
  <c r="AF4" i="14"/>
  <c r="AE4" i="14"/>
  <c r="AD4" i="14"/>
  <c r="AC4" i="14"/>
  <c r="AB4" i="14"/>
  <c r="T92" i="14"/>
  <c r="AB92" i="14" s="1"/>
  <c r="T77" i="14"/>
  <c r="AB77" i="14" s="1"/>
  <c r="T62" i="14"/>
  <c r="T47" i="14"/>
  <c r="T50" i="14" s="1"/>
  <c r="T32" i="14"/>
  <c r="T35" i="14" s="1"/>
  <c r="T36" i="14" s="1"/>
  <c r="AB36" i="14" s="1"/>
  <c r="T17" i="14"/>
  <c r="BP203" i="14" l="1"/>
  <c r="AR201" i="14"/>
  <c r="AB126" i="14"/>
  <c r="BX201" i="14"/>
  <c r="BP157" i="14"/>
  <c r="BX157" i="14" s="1"/>
  <c r="AJ143" i="14"/>
  <c r="AR143" i="14" s="1"/>
  <c r="CF187" i="14"/>
  <c r="CF188" i="14" s="1"/>
  <c r="CF189" i="14" s="1"/>
  <c r="CN189" i="14" s="1"/>
  <c r="BP188" i="14"/>
  <c r="BP189" i="14" s="1"/>
  <c r="BX189" i="14" s="1"/>
  <c r="AZ173" i="14"/>
  <c r="BH173" i="14" s="1"/>
  <c r="D188" i="14"/>
  <c r="L188" i="14" s="1"/>
  <c r="CF143" i="14"/>
  <c r="CN143" i="14" s="1"/>
  <c r="AJ95" i="14"/>
  <c r="AJ96" i="14" s="1"/>
  <c r="AJ97" i="14" s="1"/>
  <c r="BP110" i="14"/>
  <c r="BX110" i="14" s="1"/>
  <c r="T203" i="14"/>
  <c r="CF158" i="14"/>
  <c r="CN158" i="14" s="1"/>
  <c r="AJ218" i="14"/>
  <c r="AR218" i="14" s="1"/>
  <c r="AZ128" i="14"/>
  <c r="BH128" i="14" s="1"/>
  <c r="BH218" i="14"/>
  <c r="T158" i="14"/>
  <c r="AB158" i="14" s="1"/>
  <c r="CF203" i="14"/>
  <c r="CN203" i="14" s="1"/>
  <c r="BP219" i="14"/>
  <c r="AZ190" i="14"/>
  <c r="AZ191" i="14" s="1"/>
  <c r="AJ203" i="14"/>
  <c r="AR203" i="14" s="1"/>
  <c r="AZ220" i="14"/>
  <c r="T143" i="14"/>
  <c r="AB143" i="14" s="1"/>
  <c r="D158" i="14"/>
  <c r="L158" i="14" s="1"/>
  <c r="BH219" i="14"/>
  <c r="CF219" i="14"/>
  <c r="CN219" i="14" s="1"/>
  <c r="AZ206" i="14"/>
  <c r="AZ207" i="14" s="1"/>
  <c r="T219" i="14"/>
  <c r="D219" i="14"/>
  <c r="L219" i="14" s="1"/>
  <c r="AJ188" i="14"/>
  <c r="AR188" i="14" s="1"/>
  <c r="BH203" i="14"/>
  <c r="BP204" i="14"/>
  <c r="AB174" i="14"/>
  <c r="BX203" i="14"/>
  <c r="D143" i="14"/>
  <c r="L143" i="14" s="1"/>
  <c r="D204" i="14"/>
  <c r="L203" i="14"/>
  <c r="BP158" i="14"/>
  <c r="BX158" i="14" s="1"/>
  <c r="T128" i="14"/>
  <c r="AB128" i="14" s="1"/>
  <c r="AJ158" i="14"/>
  <c r="AR158" i="14" s="1"/>
  <c r="AB173" i="14"/>
  <c r="T175" i="14"/>
  <c r="L175" i="14"/>
  <c r="AR172" i="14"/>
  <c r="AJ173" i="14"/>
  <c r="L130" i="14"/>
  <c r="D131" i="14"/>
  <c r="L131" i="14" s="1"/>
  <c r="BX143" i="14"/>
  <c r="BP144" i="14"/>
  <c r="L128" i="14"/>
  <c r="CN172" i="14"/>
  <c r="CF175" i="14"/>
  <c r="BX173" i="14"/>
  <c r="CN174" i="14"/>
  <c r="L129" i="14"/>
  <c r="L174" i="14"/>
  <c r="CN173" i="14"/>
  <c r="BP175" i="14"/>
  <c r="BX174" i="14"/>
  <c r="D176" i="14"/>
  <c r="BH189" i="14"/>
  <c r="T189" i="14"/>
  <c r="AB189" i="14" s="1"/>
  <c r="D189" i="14"/>
  <c r="L189" i="14" s="1"/>
  <c r="AZ159" i="14"/>
  <c r="AZ144" i="14"/>
  <c r="BH144" i="14" s="1"/>
  <c r="CF129" i="14"/>
  <c r="CN129" i="14" s="1"/>
  <c r="BP129" i="14"/>
  <c r="BX129" i="14" s="1"/>
  <c r="AJ129" i="14"/>
  <c r="AR129" i="14" s="1"/>
  <c r="BP80" i="14"/>
  <c r="BX80" i="14" s="1"/>
  <c r="BX17" i="14"/>
  <c r="CN92" i="14"/>
  <c r="AJ5" i="14"/>
  <c r="AJ20" i="14"/>
  <c r="AJ21" i="14" s="1"/>
  <c r="AR21" i="14" s="1"/>
  <c r="AJ35" i="14"/>
  <c r="AJ36" i="14" s="1"/>
  <c r="AR36" i="14" s="1"/>
  <c r="AJ80" i="14"/>
  <c r="AR80" i="14" s="1"/>
  <c r="BH2" i="14"/>
  <c r="BH47" i="14"/>
  <c r="L107" i="14"/>
  <c r="T80" i="14"/>
  <c r="AB80" i="14" s="1"/>
  <c r="T95" i="14"/>
  <c r="T96" i="14" s="1"/>
  <c r="AB96" i="14" s="1"/>
  <c r="AZ80" i="14"/>
  <c r="BH80" i="14" s="1"/>
  <c r="AZ95" i="14"/>
  <c r="BH95" i="14" s="1"/>
  <c r="BP21" i="14"/>
  <c r="BP22" i="14" s="1"/>
  <c r="BX22" i="14" s="1"/>
  <c r="BP50" i="14"/>
  <c r="BX50" i="14" s="1"/>
  <c r="BX47" i="14"/>
  <c r="CF51" i="14"/>
  <c r="CF52" i="14" s="1"/>
  <c r="CN52" i="14" s="1"/>
  <c r="CF80" i="14"/>
  <c r="CN47" i="14"/>
  <c r="T110" i="14"/>
  <c r="T111" i="14" s="1"/>
  <c r="T112" i="14" s="1"/>
  <c r="AB112" i="14" s="1"/>
  <c r="AJ111" i="14"/>
  <c r="AR111" i="14" s="1"/>
  <c r="AR107" i="14"/>
  <c r="AB17" i="14"/>
  <c r="T20" i="14"/>
  <c r="AB20" i="14" s="1"/>
  <c r="AB47" i="14"/>
  <c r="AR62" i="14"/>
  <c r="AJ65" i="14"/>
  <c r="AR65" i="14" s="1"/>
  <c r="BH17" i="14"/>
  <c r="AZ20" i="14"/>
  <c r="BH20" i="14" s="1"/>
  <c r="BH62" i="14"/>
  <c r="AZ65" i="14"/>
  <c r="BH65" i="14" s="1"/>
  <c r="AB62" i="14"/>
  <c r="T65" i="14"/>
  <c r="T66" i="14" s="1"/>
  <c r="AB66" i="14" s="1"/>
  <c r="AB32" i="14"/>
  <c r="AR47" i="14"/>
  <c r="AJ50" i="14"/>
  <c r="AR50" i="14" s="1"/>
  <c r="AZ35" i="14"/>
  <c r="BH35" i="14" s="1"/>
  <c r="AZ51" i="14"/>
  <c r="AZ52" i="14" s="1"/>
  <c r="BH52" i="14" s="1"/>
  <c r="BH5" i="14"/>
  <c r="AR92" i="14"/>
  <c r="BP35" i="14"/>
  <c r="BX35" i="14" s="1"/>
  <c r="BP65" i="14"/>
  <c r="BX65" i="14" s="1"/>
  <c r="BP95" i="14"/>
  <c r="BX95" i="14" s="1"/>
  <c r="BX2" i="14"/>
  <c r="BX32" i="14"/>
  <c r="BP5" i="14"/>
  <c r="CF96" i="14"/>
  <c r="CF97" i="14" s="1"/>
  <c r="CN97" i="14" s="1"/>
  <c r="D111" i="14"/>
  <c r="D112" i="14" s="1"/>
  <c r="L112" i="14" s="1"/>
  <c r="CF20" i="14"/>
  <c r="CN20" i="14" s="1"/>
  <c r="CN32" i="14"/>
  <c r="CF35" i="14"/>
  <c r="CN35" i="14" s="1"/>
  <c r="CN62" i="14"/>
  <c r="CF65" i="14"/>
  <c r="CN65" i="14" s="1"/>
  <c r="CF5" i="14"/>
  <c r="BH107" i="14"/>
  <c r="AZ110" i="14"/>
  <c r="BH110" i="14" s="1"/>
  <c r="CN107" i="14"/>
  <c r="D33" i="14"/>
  <c r="L33" i="14" s="1"/>
  <c r="CF110" i="14"/>
  <c r="CN110" i="14" s="1"/>
  <c r="T18" i="14"/>
  <c r="AB18" i="14" s="1"/>
  <c r="AJ18" i="14"/>
  <c r="AR18" i="14" s="1"/>
  <c r="AZ18" i="14"/>
  <c r="BH18" i="14" s="1"/>
  <c r="BP18" i="14"/>
  <c r="BX18" i="14" s="1"/>
  <c r="AZ6" i="14"/>
  <c r="AB35" i="14"/>
  <c r="T51" i="14"/>
  <c r="T52" i="14" s="1"/>
  <c r="AB52" i="14" s="1"/>
  <c r="AB50" i="14"/>
  <c r="T37" i="14"/>
  <c r="AB37" i="14" s="1"/>
  <c r="T2" i="14"/>
  <c r="R94" i="14"/>
  <c r="Q94" i="14"/>
  <c r="P94" i="14"/>
  <c r="O94" i="14"/>
  <c r="N94" i="14"/>
  <c r="M94" i="14"/>
  <c r="L94" i="14"/>
  <c r="R79" i="14"/>
  <c r="Q79" i="14"/>
  <c r="P79" i="14"/>
  <c r="O79" i="14"/>
  <c r="N79" i="14"/>
  <c r="M79" i="14"/>
  <c r="L79" i="14"/>
  <c r="R64" i="14"/>
  <c r="Q64" i="14"/>
  <c r="P64" i="14"/>
  <c r="O64" i="14"/>
  <c r="N64" i="14"/>
  <c r="M64" i="14"/>
  <c r="L64" i="14"/>
  <c r="R49" i="14"/>
  <c r="Q49" i="14"/>
  <c r="P49" i="14"/>
  <c r="O49" i="14"/>
  <c r="N49" i="14"/>
  <c r="M49" i="14"/>
  <c r="L49" i="14"/>
  <c r="R34" i="14"/>
  <c r="Q34" i="14"/>
  <c r="P34" i="14"/>
  <c r="O34" i="14"/>
  <c r="N34" i="14"/>
  <c r="M34" i="14"/>
  <c r="L34" i="14"/>
  <c r="R19" i="14"/>
  <c r="Q19" i="14"/>
  <c r="P19" i="14"/>
  <c r="O19" i="14"/>
  <c r="N19" i="14"/>
  <c r="M19" i="14"/>
  <c r="L19" i="14"/>
  <c r="L18" i="14"/>
  <c r="L3" i="14"/>
  <c r="L4" i="14"/>
  <c r="M4" i="14"/>
  <c r="N4" i="14"/>
  <c r="O4" i="14"/>
  <c r="P4" i="14"/>
  <c r="Q4" i="14"/>
  <c r="R4" i="14"/>
  <c r="D17" i="14"/>
  <c r="D20" i="14" s="1"/>
  <c r="D21" i="14" s="1"/>
  <c r="D22" i="14" s="1"/>
  <c r="D2" i="14"/>
  <c r="D5" i="14" s="1"/>
  <c r="D92" i="14"/>
  <c r="D95" i="14" s="1"/>
  <c r="D96" i="14" s="1"/>
  <c r="D97" i="14" s="1"/>
  <c r="D77" i="14"/>
  <c r="D80" i="14" s="1"/>
  <c r="D81" i="14" s="1"/>
  <c r="D82" i="14" s="1"/>
  <c r="D62" i="14"/>
  <c r="D65" i="14" s="1"/>
  <c r="D66" i="14" s="1"/>
  <c r="D47" i="14"/>
  <c r="L47" i="14" s="1"/>
  <c r="D32" i="14"/>
  <c r="D35" i="14" s="1"/>
  <c r="D36" i="14" s="1"/>
  <c r="D37" i="14" s="1"/>
  <c r="BP190" i="14" l="1"/>
  <c r="BX188" i="14"/>
  <c r="T159" i="14"/>
  <c r="AB159" i="14" s="1"/>
  <c r="CN187" i="14"/>
  <c r="AJ144" i="14"/>
  <c r="AR144" i="14" s="1"/>
  <c r="BP111" i="14"/>
  <c r="BP112" i="14" s="1"/>
  <c r="BX112" i="14" s="1"/>
  <c r="AZ174" i="14"/>
  <c r="BH174" i="14" s="1"/>
  <c r="CF159" i="14"/>
  <c r="CN159" i="14" s="1"/>
  <c r="CF144" i="14"/>
  <c r="CN144" i="14" s="1"/>
  <c r="AR95" i="14"/>
  <c r="AJ219" i="14"/>
  <c r="AR219" i="14" s="1"/>
  <c r="AJ98" i="14"/>
  <c r="AZ129" i="14"/>
  <c r="BH129" i="14" s="1"/>
  <c r="AB203" i="14"/>
  <c r="T204" i="14"/>
  <c r="AJ189" i="14"/>
  <c r="AR189" i="14" s="1"/>
  <c r="CF204" i="14"/>
  <c r="CN204" i="14" s="1"/>
  <c r="BX219" i="14"/>
  <c r="BP220" i="14"/>
  <c r="BX220" i="14" s="1"/>
  <c r="L176" i="14"/>
  <c r="D177" i="14"/>
  <c r="L177" i="14" s="1"/>
  <c r="AJ204" i="14"/>
  <c r="AR204" i="14" s="1"/>
  <c r="AZ192" i="14"/>
  <c r="AZ193" i="14" s="1"/>
  <c r="AZ194" i="14" s="1"/>
  <c r="T144" i="14"/>
  <c r="T145" i="14" s="1"/>
  <c r="CF220" i="14"/>
  <c r="CN220" i="14" s="1"/>
  <c r="BX5" i="14"/>
  <c r="AJ6" i="14"/>
  <c r="AJ7" i="14" s="1"/>
  <c r="AR7" i="14" s="1"/>
  <c r="T129" i="14"/>
  <c r="AB129" i="14" s="1"/>
  <c r="T220" i="14"/>
  <c r="AB220" i="14" s="1"/>
  <c r="AB219" i="14"/>
  <c r="AZ221" i="14"/>
  <c r="AZ222" i="14" s="1"/>
  <c r="BH220" i="14"/>
  <c r="BP205" i="14"/>
  <c r="BX205" i="14" s="1"/>
  <c r="D159" i="14"/>
  <c r="L159" i="14" s="1"/>
  <c r="BX204" i="14"/>
  <c r="AZ208" i="14"/>
  <c r="AZ209" i="14" s="1"/>
  <c r="D220" i="14"/>
  <c r="L220" i="14" s="1"/>
  <c r="L204" i="14"/>
  <c r="CN188" i="14"/>
  <c r="D205" i="14"/>
  <c r="T67" i="14"/>
  <c r="AB67" i="14" s="1"/>
  <c r="BX21" i="14"/>
  <c r="D144" i="14"/>
  <c r="BP159" i="14"/>
  <c r="BP160" i="14" s="1"/>
  <c r="BX190" i="14"/>
  <c r="BP191" i="14"/>
  <c r="D132" i="14"/>
  <c r="CF205" i="14"/>
  <c r="CN205" i="14" s="1"/>
  <c r="AJ159" i="14"/>
  <c r="AB175" i="14"/>
  <c r="T176" i="14"/>
  <c r="AJ81" i="14"/>
  <c r="AJ82" i="14" s="1"/>
  <c r="AR82" i="14" s="1"/>
  <c r="T81" i="14"/>
  <c r="AB81" i="14" s="1"/>
  <c r="AR173" i="14"/>
  <c r="AJ174" i="14"/>
  <c r="AR35" i="14"/>
  <c r="AR5" i="14"/>
  <c r="AJ130" i="14"/>
  <c r="AR130" i="14" s="1"/>
  <c r="AJ145" i="14"/>
  <c r="AR145" i="14" s="1"/>
  <c r="AZ160" i="14"/>
  <c r="BH160" i="14" s="1"/>
  <c r="BH159" i="14"/>
  <c r="CF176" i="14"/>
  <c r="AJ112" i="14"/>
  <c r="AR112" i="14" s="1"/>
  <c r="AB110" i="14"/>
  <c r="BP81" i="14"/>
  <c r="BP82" i="14" s="1"/>
  <c r="BX82" i="14" s="1"/>
  <c r="BX175" i="14"/>
  <c r="CN175" i="14"/>
  <c r="CN51" i="14"/>
  <c r="CF190" i="14"/>
  <c r="BX144" i="14"/>
  <c r="BP145" i="14"/>
  <c r="BP146" i="14" s="1"/>
  <c r="BP176" i="14"/>
  <c r="BH190" i="14"/>
  <c r="T190" i="14"/>
  <c r="D190" i="14"/>
  <c r="L190" i="14" s="1"/>
  <c r="AZ145" i="14"/>
  <c r="BH145" i="14" s="1"/>
  <c r="CF130" i="14"/>
  <c r="CN130" i="14" s="1"/>
  <c r="BP130" i="14"/>
  <c r="BX130" i="14" s="1"/>
  <c r="AR96" i="14"/>
  <c r="AB95" i="14"/>
  <c r="AJ22" i="14"/>
  <c r="AR22" i="14" s="1"/>
  <c r="AJ37" i="14"/>
  <c r="AR37" i="14" s="1"/>
  <c r="AR20" i="14"/>
  <c r="AJ51" i="14"/>
  <c r="AR51" i="14" s="1"/>
  <c r="AB65" i="14"/>
  <c r="T21" i="14"/>
  <c r="T22" i="14" s="1"/>
  <c r="AB22" i="14" s="1"/>
  <c r="BP6" i="14"/>
  <c r="BP7" i="14" s="1"/>
  <c r="BX7" i="14" s="1"/>
  <c r="AJ66" i="14"/>
  <c r="AZ81" i="14"/>
  <c r="AZ82" i="14" s="1"/>
  <c r="BH82" i="14" s="1"/>
  <c r="T97" i="14"/>
  <c r="AB97" i="14" s="1"/>
  <c r="CF21" i="14"/>
  <c r="CF22" i="14" s="1"/>
  <c r="CN22" i="14" s="1"/>
  <c r="AZ96" i="14"/>
  <c r="BH96" i="14" s="1"/>
  <c r="AZ66" i="14"/>
  <c r="AZ67" i="14" s="1"/>
  <c r="BH67" i="14" s="1"/>
  <c r="CN80" i="14"/>
  <c r="CF81" i="14"/>
  <c r="BP51" i="14"/>
  <c r="L2" i="14"/>
  <c r="L20" i="14"/>
  <c r="L32" i="14"/>
  <c r="L62" i="14"/>
  <c r="L77" i="14"/>
  <c r="L92" i="14"/>
  <c r="L96" i="14"/>
  <c r="D23" i="14"/>
  <c r="L23" i="14" s="1"/>
  <c r="D38" i="14"/>
  <c r="D39" i="14" s="1"/>
  <c r="D40" i="14" s="1"/>
  <c r="D67" i="14"/>
  <c r="L67" i="14" s="1"/>
  <c r="D98" i="14"/>
  <c r="D99" i="14" s="1"/>
  <c r="D100" i="14" s="1"/>
  <c r="D6" i="14"/>
  <c r="D7" i="14" s="1"/>
  <c r="D48" i="14"/>
  <c r="CF33" i="14"/>
  <c r="CN33" i="14" s="1"/>
  <c r="BP33" i="14"/>
  <c r="BX33" i="14" s="1"/>
  <c r="AZ33" i="14"/>
  <c r="BH33" i="14" s="1"/>
  <c r="AJ33" i="14"/>
  <c r="AR33" i="14" s="1"/>
  <c r="T33" i="14"/>
  <c r="AB33" i="14" s="1"/>
  <c r="AZ111" i="14"/>
  <c r="CN5" i="14"/>
  <c r="CF6" i="14"/>
  <c r="BP96" i="14"/>
  <c r="BP66" i="14"/>
  <c r="CF36" i="14"/>
  <c r="CF66" i="14"/>
  <c r="D50" i="14"/>
  <c r="L50" i="14" s="1"/>
  <c r="L5" i="14"/>
  <c r="L17" i="14"/>
  <c r="L21" i="14"/>
  <c r="L35" i="14"/>
  <c r="L65" i="14"/>
  <c r="L80" i="14"/>
  <c r="L95" i="14"/>
  <c r="T5" i="14"/>
  <c r="AB2" i="14"/>
  <c r="D83" i="14"/>
  <c r="D84" i="14" s="1"/>
  <c r="AZ7" i="14"/>
  <c r="BX111" i="14"/>
  <c r="CF111" i="14"/>
  <c r="CF112" i="14" s="1"/>
  <c r="CN112" i="14" s="1"/>
  <c r="AB111" i="14"/>
  <c r="L111" i="14"/>
  <c r="CN96" i="14"/>
  <c r="BH51" i="14"/>
  <c r="AZ36" i="14"/>
  <c r="BP36" i="14"/>
  <c r="AZ21" i="14"/>
  <c r="BP113" i="14"/>
  <c r="BX113" i="14" s="1"/>
  <c r="T113" i="14"/>
  <c r="AB113" i="14" s="1"/>
  <c r="D113" i="14"/>
  <c r="L113" i="14" s="1"/>
  <c r="CF98" i="14"/>
  <c r="CN98" i="14" s="1"/>
  <c r="CF53" i="14"/>
  <c r="CN53" i="14" s="1"/>
  <c r="BP23" i="14"/>
  <c r="BX23" i="14" s="1"/>
  <c r="BH6" i="14"/>
  <c r="AZ53" i="14"/>
  <c r="BH53" i="14" s="1"/>
  <c r="AB51" i="14"/>
  <c r="AR81" i="14"/>
  <c r="T53" i="14"/>
  <c r="AB53" i="14" s="1"/>
  <c r="T38" i="14"/>
  <c r="AB38" i="14" s="1"/>
  <c r="L81" i="14"/>
  <c r="L66" i="14"/>
  <c r="L36" i="14"/>
  <c r="L97" i="14"/>
  <c r="L82" i="14"/>
  <c r="L37" i="14"/>
  <c r="L22" i="14"/>
  <c r="Q199" i="11"/>
  <c r="M199" i="11"/>
  <c r="Q198" i="11"/>
  <c r="M198" i="11"/>
  <c r="Q197" i="11"/>
  <c r="M197" i="11"/>
  <c r="Q196" i="11"/>
  <c r="M196" i="11"/>
  <c r="Q195" i="11"/>
  <c r="M195" i="11"/>
  <c r="Q194" i="11"/>
  <c r="M194" i="11"/>
  <c r="Q193" i="11"/>
  <c r="M193" i="11"/>
  <c r="Q192" i="11"/>
  <c r="M192" i="11"/>
  <c r="Q191" i="11"/>
  <c r="M191" i="11"/>
  <c r="Q190" i="11"/>
  <c r="M190" i="11"/>
  <c r="Q189" i="11"/>
  <c r="M189" i="11"/>
  <c r="Q188" i="11"/>
  <c r="M188" i="11"/>
  <c r="Q187" i="11"/>
  <c r="M187" i="11"/>
  <c r="Q186" i="11"/>
  <c r="M186" i="11"/>
  <c r="Q185" i="11"/>
  <c r="M185" i="11"/>
  <c r="Q184" i="11"/>
  <c r="M184" i="11"/>
  <c r="Q183" i="11"/>
  <c r="M183" i="11"/>
  <c r="Q182" i="11"/>
  <c r="M182" i="11"/>
  <c r="Q181" i="11"/>
  <c r="M181" i="11"/>
  <c r="Q180" i="11"/>
  <c r="M180" i="11"/>
  <c r="Q179" i="11"/>
  <c r="M179" i="11"/>
  <c r="Q178" i="11"/>
  <c r="M178" i="11"/>
  <c r="Q177" i="11"/>
  <c r="M177" i="11"/>
  <c r="Q176" i="11"/>
  <c r="M176" i="11"/>
  <c r="Q175" i="11"/>
  <c r="M175" i="11"/>
  <c r="Q174" i="11"/>
  <c r="M174" i="11"/>
  <c r="Q173" i="11"/>
  <c r="M173" i="11"/>
  <c r="Q172" i="11"/>
  <c r="M172" i="11"/>
  <c r="Q171" i="11"/>
  <c r="M171" i="11"/>
  <c r="Q170" i="11"/>
  <c r="M170" i="11"/>
  <c r="Q169" i="11"/>
  <c r="M169" i="11"/>
  <c r="Q168" i="11"/>
  <c r="M168" i="11"/>
  <c r="Q167" i="11"/>
  <c r="M167" i="11"/>
  <c r="Q166" i="11"/>
  <c r="M166" i="11"/>
  <c r="Q165" i="11"/>
  <c r="M165" i="11"/>
  <c r="Q164" i="11"/>
  <c r="M164" i="11"/>
  <c r="Q163" i="11"/>
  <c r="M163" i="11"/>
  <c r="Q162" i="11"/>
  <c r="M162" i="11"/>
  <c r="Q161" i="11"/>
  <c r="M161" i="11"/>
  <c r="Q160" i="11"/>
  <c r="M160" i="11"/>
  <c r="Q159" i="11"/>
  <c r="M159" i="11"/>
  <c r="Q158" i="11"/>
  <c r="M158" i="11"/>
  <c r="Q157" i="11"/>
  <c r="M157" i="11"/>
  <c r="Q156" i="11"/>
  <c r="M156" i="11"/>
  <c r="Q155" i="11"/>
  <c r="M155" i="11"/>
  <c r="Q154" i="11"/>
  <c r="M154" i="11"/>
  <c r="Q153" i="11"/>
  <c r="M153" i="11"/>
  <c r="Q152" i="11"/>
  <c r="M152" i="11"/>
  <c r="Q151" i="11"/>
  <c r="M151" i="11"/>
  <c r="Q150" i="11"/>
  <c r="M150" i="11"/>
  <c r="Q149" i="11"/>
  <c r="M149" i="11"/>
  <c r="Q148" i="11"/>
  <c r="M148" i="11"/>
  <c r="Q147" i="11"/>
  <c r="M147" i="11"/>
  <c r="Q146" i="11"/>
  <c r="M146" i="11"/>
  <c r="Q145" i="11"/>
  <c r="M145" i="11"/>
  <c r="Q144" i="11"/>
  <c r="M144" i="11"/>
  <c r="Q143" i="11"/>
  <c r="M143" i="11"/>
  <c r="Q142" i="11"/>
  <c r="M142" i="11"/>
  <c r="Q141" i="11"/>
  <c r="M141" i="11"/>
  <c r="Q140" i="11"/>
  <c r="M140" i="11"/>
  <c r="Q139" i="11"/>
  <c r="M139" i="11"/>
  <c r="Q138" i="11"/>
  <c r="M138" i="11"/>
  <c r="Q137" i="11"/>
  <c r="M137" i="11"/>
  <c r="Q136" i="11"/>
  <c r="M136" i="11"/>
  <c r="Q135" i="11"/>
  <c r="M135" i="11"/>
  <c r="Q134" i="11"/>
  <c r="M134" i="11"/>
  <c r="Q133" i="11"/>
  <c r="M133" i="11"/>
  <c r="Q132" i="11"/>
  <c r="M132" i="11"/>
  <c r="Q131" i="11"/>
  <c r="M131" i="11"/>
  <c r="Q130" i="11"/>
  <c r="M130" i="11"/>
  <c r="Q129" i="11"/>
  <c r="M129" i="11"/>
  <c r="Q128" i="11"/>
  <c r="M128" i="11"/>
  <c r="Q127" i="11"/>
  <c r="M127" i="11"/>
  <c r="Q126" i="11"/>
  <c r="M126" i="11"/>
  <c r="Q125" i="11"/>
  <c r="M125" i="11"/>
  <c r="Q124" i="11"/>
  <c r="M124" i="11"/>
  <c r="Q123" i="11"/>
  <c r="M123" i="11"/>
  <c r="Q122" i="11"/>
  <c r="M122" i="11"/>
  <c r="Q121" i="11"/>
  <c r="M121" i="11"/>
  <c r="Q120" i="11"/>
  <c r="M120" i="11"/>
  <c r="Q119" i="11"/>
  <c r="M119" i="11"/>
  <c r="Q118" i="11"/>
  <c r="M118" i="11"/>
  <c r="Q117" i="11"/>
  <c r="M117" i="11"/>
  <c r="Q116" i="11"/>
  <c r="M116" i="11"/>
  <c r="Q115" i="11"/>
  <c r="M115" i="11"/>
  <c r="Q114" i="11"/>
  <c r="M114" i="11"/>
  <c r="Q113" i="11"/>
  <c r="M113" i="11"/>
  <c r="Q112" i="11"/>
  <c r="M112" i="11"/>
  <c r="Q111" i="11"/>
  <c r="M111" i="11"/>
  <c r="Q110" i="11"/>
  <c r="M110" i="11"/>
  <c r="Q109" i="11"/>
  <c r="M109" i="11"/>
  <c r="Q108" i="11"/>
  <c r="M108" i="11"/>
  <c r="Q107" i="11"/>
  <c r="M107" i="11"/>
  <c r="Q106" i="11"/>
  <c r="M106" i="11"/>
  <c r="Q105" i="11"/>
  <c r="M105" i="11"/>
  <c r="Q104" i="11"/>
  <c r="M104" i="11"/>
  <c r="Q103" i="11"/>
  <c r="M103" i="11"/>
  <c r="Q102" i="11"/>
  <c r="M102" i="11"/>
  <c r="Q101" i="11"/>
  <c r="M101" i="11"/>
  <c r="Q100" i="11"/>
  <c r="M100" i="11"/>
  <c r="Q99" i="11"/>
  <c r="M99" i="11"/>
  <c r="Q98" i="11"/>
  <c r="M98" i="11"/>
  <c r="Q97" i="11"/>
  <c r="M97" i="11"/>
  <c r="Q96" i="11"/>
  <c r="M96" i="11"/>
  <c r="Q95" i="11"/>
  <c r="M95" i="11"/>
  <c r="Q94" i="11"/>
  <c r="M94" i="11"/>
  <c r="Q93" i="11"/>
  <c r="M93" i="11"/>
  <c r="Q92" i="11"/>
  <c r="M92" i="11"/>
  <c r="Q91" i="11"/>
  <c r="M91" i="11"/>
  <c r="Q90" i="11"/>
  <c r="M90" i="11"/>
  <c r="Q89" i="11"/>
  <c r="M89" i="11"/>
  <c r="Q88" i="11"/>
  <c r="M88" i="11"/>
  <c r="Q87" i="11"/>
  <c r="M87" i="11"/>
  <c r="Q86" i="11"/>
  <c r="M86" i="11"/>
  <c r="Q85" i="11"/>
  <c r="M85" i="11"/>
  <c r="Q84" i="11"/>
  <c r="M84" i="11"/>
  <c r="Q83" i="11"/>
  <c r="M83" i="11"/>
  <c r="Q82" i="11"/>
  <c r="M82" i="11"/>
  <c r="Q81" i="11"/>
  <c r="M81" i="11"/>
  <c r="Q80" i="11"/>
  <c r="M80" i="11"/>
  <c r="Q79" i="11"/>
  <c r="M79" i="11"/>
  <c r="Q78" i="11"/>
  <c r="M78" i="11"/>
  <c r="Q77" i="11"/>
  <c r="M77" i="11"/>
  <c r="Q76" i="11"/>
  <c r="M76" i="11"/>
  <c r="Q75" i="11"/>
  <c r="M75" i="11"/>
  <c r="Q74" i="11"/>
  <c r="M74" i="11"/>
  <c r="Q73" i="11"/>
  <c r="M73" i="11"/>
  <c r="Q72" i="11"/>
  <c r="M72" i="11"/>
  <c r="Q71" i="11"/>
  <c r="M71" i="11"/>
  <c r="Q70" i="11"/>
  <c r="M70" i="11"/>
  <c r="Q69" i="11"/>
  <c r="M69" i="11"/>
  <c r="Q68" i="11"/>
  <c r="M68" i="11"/>
  <c r="Q67" i="11"/>
  <c r="M67" i="11"/>
  <c r="Q66" i="11"/>
  <c r="M66" i="11"/>
  <c r="Q65" i="11"/>
  <c r="M65" i="11"/>
  <c r="Q64" i="11"/>
  <c r="M64" i="11"/>
  <c r="Q63" i="11"/>
  <c r="M63" i="11"/>
  <c r="Q62" i="11"/>
  <c r="M62" i="11"/>
  <c r="Q61" i="11"/>
  <c r="M61" i="11"/>
  <c r="Q60" i="11"/>
  <c r="M60" i="11"/>
  <c r="Q59" i="11"/>
  <c r="M59" i="11"/>
  <c r="Q58" i="11"/>
  <c r="M58" i="11"/>
  <c r="Q57" i="11"/>
  <c r="M57" i="11"/>
  <c r="Q56" i="11"/>
  <c r="M56" i="11"/>
  <c r="Q55" i="11"/>
  <c r="M55" i="11"/>
  <c r="Q54" i="11"/>
  <c r="M54" i="11"/>
  <c r="Q53" i="11"/>
  <c r="M53" i="11"/>
  <c r="Q52" i="11"/>
  <c r="M52" i="11"/>
  <c r="Q51" i="11"/>
  <c r="M51" i="11"/>
  <c r="Q50" i="11"/>
  <c r="M50" i="11"/>
  <c r="Q49" i="11"/>
  <c r="M49" i="11"/>
  <c r="Q48" i="11"/>
  <c r="M48" i="11"/>
  <c r="Q47" i="11"/>
  <c r="M47" i="11"/>
  <c r="Q46" i="11"/>
  <c r="M46" i="11"/>
  <c r="Q45" i="11"/>
  <c r="M45" i="11"/>
  <c r="Q44" i="11"/>
  <c r="M44" i="11"/>
  <c r="Q43" i="11"/>
  <c r="M43" i="11"/>
  <c r="Q42" i="11"/>
  <c r="M42" i="11"/>
  <c r="Q41" i="11"/>
  <c r="M41" i="11"/>
  <c r="Q40" i="11"/>
  <c r="M40" i="11"/>
  <c r="Q39" i="11"/>
  <c r="M39" i="11"/>
  <c r="Q38" i="11"/>
  <c r="M38" i="11"/>
  <c r="Q37" i="11"/>
  <c r="M37" i="11"/>
  <c r="Q36" i="11"/>
  <c r="M36" i="11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Q8" i="11"/>
  <c r="M8" i="11"/>
  <c r="Q7" i="11"/>
  <c r="M7" i="11"/>
  <c r="Q6" i="11"/>
  <c r="M6" i="11"/>
  <c r="Q5" i="11"/>
  <c r="M5" i="11"/>
  <c r="Q4" i="11"/>
  <c r="M4" i="11"/>
  <c r="Q3" i="11"/>
  <c r="M3" i="11"/>
  <c r="Q2" i="11"/>
  <c r="M2" i="11"/>
  <c r="R2" i="11" l="1"/>
  <c r="N2" i="11" s="1"/>
  <c r="T160" i="14"/>
  <c r="AB160" i="14" s="1"/>
  <c r="CF160" i="14"/>
  <c r="CN160" i="14" s="1"/>
  <c r="AR6" i="14"/>
  <c r="AZ175" i="14"/>
  <c r="BH175" i="14" s="1"/>
  <c r="CF145" i="14"/>
  <c r="CN145" i="14" s="1"/>
  <c r="AJ220" i="14"/>
  <c r="AJ221" i="14" s="1"/>
  <c r="AR221" i="14" s="1"/>
  <c r="AJ190" i="14"/>
  <c r="AR190" i="14" s="1"/>
  <c r="AZ130" i="14"/>
  <c r="AZ131" i="14" s="1"/>
  <c r="BH131" i="14" s="1"/>
  <c r="R4" i="11"/>
  <c r="N4" i="11" s="1"/>
  <c r="R6" i="11"/>
  <c r="N6" i="11" s="1"/>
  <c r="R8" i="11"/>
  <c r="N8" i="11" s="1"/>
  <c r="R10" i="11"/>
  <c r="N10" i="11" s="1"/>
  <c r="R12" i="11"/>
  <c r="N12" i="11" s="1"/>
  <c r="R14" i="11"/>
  <c r="N14" i="11" s="1"/>
  <c r="R16" i="11"/>
  <c r="N16" i="11" s="1"/>
  <c r="R18" i="11"/>
  <c r="N18" i="11" s="1"/>
  <c r="R20" i="11"/>
  <c r="N20" i="11" s="1"/>
  <c r="R22" i="11"/>
  <c r="N22" i="11" s="1"/>
  <c r="R24" i="11"/>
  <c r="N24" i="11" s="1"/>
  <c r="R26" i="11"/>
  <c r="N26" i="11" s="1"/>
  <c r="R28" i="11"/>
  <c r="N28" i="11" s="1"/>
  <c r="R30" i="11"/>
  <c r="N30" i="11" s="1"/>
  <c r="R32" i="11"/>
  <c r="N32" i="11" s="1"/>
  <c r="R34" i="11"/>
  <c r="N34" i="11" s="1"/>
  <c r="R36" i="11"/>
  <c r="N36" i="11" s="1"/>
  <c r="R38" i="11"/>
  <c r="N38" i="11" s="1"/>
  <c r="R40" i="11"/>
  <c r="N40" i="11" s="1"/>
  <c r="R42" i="11"/>
  <c r="N42" i="11" s="1"/>
  <c r="R44" i="11"/>
  <c r="N44" i="11" s="1"/>
  <c r="R46" i="11"/>
  <c r="N46" i="11" s="1"/>
  <c r="R48" i="11"/>
  <c r="N48" i="11" s="1"/>
  <c r="R3" i="11"/>
  <c r="N3" i="11" s="1"/>
  <c r="R5" i="11"/>
  <c r="N5" i="11" s="1"/>
  <c r="R7" i="11"/>
  <c r="N7" i="11" s="1"/>
  <c r="R9" i="11"/>
  <c r="N9" i="11" s="1"/>
  <c r="R11" i="11"/>
  <c r="N11" i="11" s="1"/>
  <c r="R13" i="11"/>
  <c r="N13" i="11" s="1"/>
  <c r="R15" i="11"/>
  <c r="N15" i="11" s="1"/>
  <c r="R17" i="11"/>
  <c r="N17" i="11" s="1"/>
  <c r="R19" i="11"/>
  <c r="N19" i="11" s="1"/>
  <c r="R21" i="11"/>
  <c r="N21" i="11" s="1"/>
  <c r="R23" i="11"/>
  <c r="N23" i="11" s="1"/>
  <c r="R25" i="11"/>
  <c r="N25" i="11" s="1"/>
  <c r="R27" i="11"/>
  <c r="N27" i="11" s="1"/>
  <c r="R29" i="11"/>
  <c r="N29" i="11" s="1"/>
  <c r="R31" i="11"/>
  <c r="N31" i="11" s="1"/>
  <c r="R33" i="11"/>
  <c r="N33" i="11" s="1"/>
  <c r="R35" i="11"/>
  <c r="N35" i="11" s="1"/>
  <c r="R37" i="11"/>
  <c r="N37" i="11" s="1"/>
  <c r="R39" i="11"/>
  <c r="N39" i="11" s="1"/>
  <c r="R41" i="11"/>
  <c r="N41" i="11" s="1"/>
  <c r="R43" i="11"/>
  <c r="N43" i="11" s="1"/>
  <c r="R45" i="11"/>
  <c r="N45" i="11" s="1"/>
  <c r="R47" i="11"/>
  <c r="N47" i="11" s="1"/>
  <c r="T130" i="14"/>
  <c r="AB130" i="14" s="1"/>
  <c r="R49" i="11"/>
  <c r="N49" i="11" s="1"/>
  <c r="R50" i="11"/>
  <c r="N50" i="11" s="1"/>
  <c r="R51" i="11"/>
  <c r="N51" i="11" s="1"/>
  <c r="R52" i="11"/>
  <c r="N52" i="11" s="1"/>
  <c r="R53" i="11"/>
  <c r="N53" i="11" s="1"/>
  <c r="R54" i="11"/>
  <c r="N54" i="11" s="1"/>
  <c r="R55" i="11"/>
  <c r="N55" i="11" s="1"/>
  <c r="R56" i="11"/>
  <c r="N56" i="11" s="1"/>
  <c r="R57" i="11"/>
  <c r="N57" i="11" s="1"/>
  <c r="R58" i="11"/>
  <c r="N58" i="11" s="1"/>
  <c r="R59" i="11"/>
  <c r="N59" i="11" s="1"/>
  <c r="R60" i="11"/>
  <c r="N60" i="11" s="1"/>
  <c r="R61" i="11"/>
  <c r="N61" i="11" s="1"/>
  <c r="R62" i="11"/>
  <c r="N62" i="11" s="1"/>
  <c r="R63" i="11"/>
  <c r="N63" i="11" s="1"/>
  <c r="R64" i="11"/>
  <c r="N64" i="11" s="1"/>
  <c r="R65" i="11"/>
  <c r="N65" i="11" s="1"/>
  <c r="R66" i="11"/>
  <c r="N66" i="11" s="1"/>
  <c r="R67" i="11"/>
  <c r="N67" i="11" s="1"/>
  <c r="R68" i="11"/>
  <c r="N68" i="11" s="1"/>
  <c r="R69" i="11"/>
  <c r="N69" i="11" s="1"/>
  <c r="R70" i="11"/>
  <c r="N70" i="11" s="1"/>
  <c r="R71" i="11"/>
  <c r="N71" i="11" s="1"/>
  <c r="R72" i="11"/>
  <c r="N72" i="11" s="1"/>
  <c r="R73" i="11"/>
  <c r="N73" i="11" s="1"/>
  <c r="R74" i="11"/>
  <c r="N74" i="11" s="1"/>
  <c r="R75" i="11"/>
  <c r="N75" i="11" s="1"/>
  <c r="R76" i="11"/>
  <c r="N76" i="11" s="1"/>
  <c r="R77" i="11"/>
  <c r="N77" i="11" s="1"/>
  <c r="R78" i="11"/>
  <c r="N78" i="11" s="1"/>
  <c r="R79" i="11"/>
  <c r="N79" i="11" s="1"/>
  <c r="R80" i="11"/>
  <c r="N80" i="11" s="1"/>
  <c r="R81" i="11"/>
  <c r="N81" i="11" s="1"/>
  <c r="R82" i="11"/>
  <c r="N82" i="11" s="1"/>
  <c r="R83" i="11"/>
  <c r="N83" i="11" s="1"/>
  <c r="R84" i="11"/>
  <c r="N84" i="11" s="1"/>
  <c r="R85" i="11"/>
  <c r="N85" i="11" s="1"/>
  <c r="R86" i="11"/>
  <c r="N86" i="11" s="1"/>
  <c r="R87" i="11"/>
  <c r="N87" i="11" s="1"/>
  <c r="R88" i="11"/>
  <c r="N88" i="11" s="1"/>
  <c r="R89" i="11"/>
  <c r="N89" i="11" s="1"/>
  <c r="R90" i="11"/>
  <c r="N90" i="11" s="1"/>
  <c r="R91" i="11"/>
  <c r="N91" i="11" s="1"/>
  <c r="R92" i="11"/>
  <c r="N92" i="11" s="1"/>
  <c r="R93" i="11"/>
  <c r="N93" i="11" s="1"/>
  <c r="R94" i="11"/>
  <c r="N94" i="11" s="1"/>
  <c r="R95" i="11"/>
  <c r="N95" i="11" s="1"/>
  <c r="R96" i="11"/>
  <c r="N96" i="11" s="1"/>
  <c r="R97" i="11"/>
  <c r="N97" i="11" s="1"/>
  <c r="R98" i="11"/>
  <c r="N98" i="11" s="1"/>
  <c r="R99" i="11"/>
  <c r="N99" i="11" s="1"/>
  <c r="R100" i="11"/>
  <c r="N100" i="11" s="1"/>
  <c r="R101" i="11"/>
  <c r="N101" i="11" s="1"/>
  <c r="R102" i="11"/>
  <c r="N102" i="11" s="1"/>
  <c r="R103" i="11"/>
  <c r="N103" i="11" s="1"/>
  <c r="R104" i="11"/>
  <c r="N104" i="11" s="1"/>
  <c r="R105" i="11"/>
  <c r="N105" i="11" s="1"/>
  <c r="R106" i="11"/>
  <c r="N106" i="11" s="1"/>
  <c r="R107" i="11"/>
  <c r="N107" i="11" s="1"/>
  <c r="R108" i="11"/>
  <c r="N108" i="11" s="1"/>
  <c r="R109" i="11"/>
  <c r="N109" i="11" s="1"/>
  <c r="R110" i="11"/>
  <c r="N110" i="11" s="1"/>
  <c r="R111" i="11"/>
  <c r="N111" i="11" s="1"/>
  <c r="R112" i="11"/>
  <c r="N112" i="11" s="1"/>
  <c r="R113" i="11"/>
  <c r="N113" i="11" s="1"/>
  <c r="R114" i="11"/>
  <c r="N114" i="11" s="1"/>
  <c r="R115" i="11"/>
  <c r="N115" i="11" s="1"/>
  <c r="R116" i="11"/>
  <c r="N116" i="11" s="1"/>
  <c r="R117" i="11"/>
  <c r="N117" i="11" s="1"/>
  <c r="R118" i="11"/>
  <c r="N118" i="11" s="1"/>
  <c r="R119" i="11"/>
  <c r="N119" i="11" s="1"/>
  <c r="R120" i="11"/>
  <c r="N120" i="11" s="1"/>
  <c r="R121" i="11"/>
  <c r="N121" i="11" s="1"/>
  <c r="R122" i="11"/>
  <c r="N122" i="11" s="1"/>
  <c r="R123" i="11"/>
  <c r="N123" i="11" s="1"/>
  <c r="R124" i="11"/>
  <c r="N124" i="11" s="1"/>
  <c r="R125" i="11"/>
  <c r="N125" i="11" s="1"/>
  <c r="R126" i="11"/>
  <c r="N126" i="11" s="1"/>
  <c r="R127" i="11"/>
  <c r="N127" i="11" s="1"/>
  <c r="R128" i="11"/>
  <c r="N128" i="11" s="1"/>
  <c r="R129" i="11"/>
  <c r="N129" i="11" s="1"/>
  <c r="R130" i="11"/>
  <c r="N130" i="11" s="1"/>
  <c r="R131" i="11"/>
  <c r="N131" i="11" s="1"/>
  <c r="R132" i="11"/>
  <c r="N132" i="11" s="1"/>
  <c r="R133" i="11"/>
  <c r="N133" i="11" s="1"/>
  <c r="R134" i="11"/>
  <c r="N134" i="11" s="1"/>
  <c r="R135" i="11"/>
  <c r="N135" i="11" s="1"/>
  <c r="R166" i="11"/>
  <c r="N166" i="11" s="1"/>
  <c r="R168" i="11"/>
  <c r="N168" i="11" s="1"/>
  <c r="R170" i="11"/>
  <c r="N170" i="11" s="1"/>
  <c r="R172" i="11"/>
  <c r="N172" i="11" s="1"/>
  <c r="R174" i="11"/>
  <c r="N174" i="11" s="1"/>
  <c r="R176" i="11"/>
  <c r="N176" i="11" s="1"/>
  <c r="R178" i="11"/>
  <c r="N178" i="11" s="1"/>
  <c r="R180" i="11"/>
  <c r="N180" i="11" s="1"/>
  <c r="R182" i="11"/>
  <c r="N182" i="11" s="1"/>
  <c r="R184" i="11"/>
  <c r="N184" i="11" s="1"/>
  <c r="R186" i="11"/>
  <c r="N186" i="11" s="1"/>
  <c r="R188" i="11"/>
  <c r="N188" i="11" s="1"/>
  <c r="AJ99" i="14"/>
  <c r="D160" i="14"/>
  <c r="L160" i="14" s="1"/>
  <c r="BP221" i="14"/>
  <c r="BX221" i="14" s="1"/>
  <c r="AB204" i="14"/>
  <c r="T205" i="14"/>
  <c r="BP206" i="14"/>
  <c r="BX206" i="14" s="1"/>
  <c r="AJ205" i="14"/>
  <c r="AR205" i="14" s="1"/>
  <c r="AB145" i="14"/>
  <c r="T146" i="14"/>
  <c r="AB146" i="14" s="1"/>
  <c r="L132" i="14"/>
  <c r="D178" i="14"/>
  <c r="D179" i="14" s="1"/>
  <c r="L179" i="14" s="1"/>
  <c r="T68" i="14"/>
  <c r="T69" i="14" s="1"/>
  <c r="AB69" i="14" s="1"/>
  <c r="D145" i="14"/>
  <c r="T221" i="14"/>
  <c r="AB221" i="14" s="1"/>
  <c r="CF221" i="14"/>
  <c r="CN221" i="14" s="1"/>
  <c r="L205" i="14"/>
  <c r="D206" i="14"/>
  <c r="D207" i="14" s="1"/>
  <c r="BX81" i="14"/>
  <c r="AB144" i="14"/>
  <c r="BH81" i="14"/>
  <c r="D24" i="14"/>
  <c r="D25" i="14" s="1"/>
  <c r="BH221" i="14"/>
  <c r="D221" i="14"/>
  <c r="L221" i="14" s="1"/>
  <c r="AZ223" i="14"/>
  <c r="AZ224" i="14" s="1"/>
  <c r="BH7" i="14"/>
  <c r="BH222" i="14"/>
  <c r="BH205" i="14"/>
  <c r="BH204" i="14"/>
  <c r="AJ160" i="14"/>
  <c r="AZ161" i="14"/>
  <c r="BH161" i="14" s="1"/>
  <c r="AJ23" i="14"/>
  <c r="AR23" i="14" s="1"/>
  <c r="AZ8" i="14"/>
  <c r="AZ9" i="14" s="1"/>
  <c r="AZ97" i="14"/>
  <c r="BH97" i="14" s="1"/>
  <c r="T82" i="14"/>
  <c r="AB82" i="14" s="1"/>
  <c r="T161" i="14"/>
  <c r="CF23" i="14"/>
  <c r="CN23" i="14" s="1"/>
  <c r="AJ146" i="14"/>
  <c r="AR146" i="14" s="1"/>
  <c r="BX160" i="14"/>
  <c r="D133" i="14"/>
  <c r="L133" i="14" s="1"/>
  <c r="BP161" i="14"/>
  <c r="BP162" i="14" s="1"/>
  <c r="AJ113" i="14"/>
  <c r="AR113" i="14" s="1"/>
  <c r="AJ52" i="14"/>
  <c r="AR52" i="14" s="1"/>
  <c r="T39" i="14"/>
  <c r="AB39" i="14" s="1"/>
  <c r="BX191" i="14"/>
  <c r="BP192" i="14"/>
  <c r="BX159" i="14"/>
  <c r="AJ83" i="14"/>
  <c r="AR83" i="14" s="1"/>
  <c r="T131" i="14"/>
  <c r="AB131" i="14" s="1"/>
  <c r="D191" i="14"/>
  <c r="L191" i="14" s="1"/>
  <c r="CF206" i="14"/>
  <c r="CN206" i="14" s="1"/>
  <c r="L144" i="14"/>
  <c r="AB176" i="14"/>
  <c r="T177" i="14"/>
  <c r="AR159" i="14"/>
  <c r="BP83" i="14"/>
  <c r="BX83" i="14" s="1"/>
  <c r="CN21" i="14"/>
  <c r="AJ131" i="14"/>
  <c r="AJ175" i="14"/>
  <c r="AR174" i="14"/>
  <c r="D68" i="14"/>
  <c r="D69" i="14" s="1"/>
  <c r="L6" i="14"/>
  <c r="AJ8" i="14"/>
  <c r="AR8" i="14" s="1"/>
  <c r="AR97" i="14"/>
  <c r="BP8" i="14"/>
  <c r="BP9" i="14" s="1"/>
  <c r="T191" i="14"/>
  <c r="AB191" i="14" s="1"/>
  <c r="AB190" i="14"/>
  <c r="BP147" i="14"/>
  <c r="BP148" i="14" s="1"/>
  <c r="BX146" i="14"/>
  <c r="CN190" i="14"/>
  <c r="CF191" i="14"/>
  <c r="CF192" i="14" s="1"/>
  <c r="BX145" i="14"/>
  <c r="CN176" i="14"/>
  <c r="CF177" i="14"/>
  <c r="BX176" i="14"/>
  <c r="BP177" i="14"/>
  <c r="BP178" i="14" s="1"/>
  <c r="BH191" i="14"/>
  <c r="AJ191" i="14"/>
  <c r="AR191" i="14" s="1"/>
  <c r="CF161" i="14"/>
  <c r="CN161" i="14" s="1"/>
  <c r="AZ146" i="14"/>
  <c r="BH146" i="14" s="1"/>
  <c r="CF131" i="14"/>
  <c r="CN131" i="14" s="1"/>
  <c r="BP131" i="14"/>
  <c r="BX131" i="14" s="1"/>
  <c r="T23" i="14"/>
  <c r="AB23" i="14" s="1"/>
  <c r="AZ68" i="14"/>
  <c r="BH68" i="14" s="1"/>
  <c r="CF113" i="14"/>
  <c r="CF114" i="14" s="1"/>
  <c r="CN114" i="14" s="1"/>
  <c r="BH66" i="14"/>
  <c r="AJ38" i="14"/>
  <c r="AR38" i="14" s="1"/>
  <c r="AB21" i="14"/>
  <c r="D8" i="14"/>
  <c r="D9" i="14" s="1"/>
  <c r="D10" i="14" s="1"/>
  <c r="D11" i="14" s="1"/>
  <c r="D12" i="14" s="1"/>
  <c r="T98" i="14"/>
  <c r="AB98" i="14" s="1"/>
  <c r="AZ83" i="14"/>
  <c r="BH83" i="14" s="1"/>
  <c r="BX6" i="14"/>
  <c r="AR66" i="14"/>
  <c r="AJ67" i="14"/>
  <c r="CN81" i="14"/>
  <c r="CF82" i="14"/>
  <c r="D51" i="14"/>
  <c r="BX51" i="14"/>
  <c r="BP52" i="14"/>
  <c r="R187" i="11"/>
  <c r="N187" i="11" s="1"/>
  <c r="AZ54" i="14"/>
  <c r="BH54" i="14" s="1"/>
  <c r="D114" i="14"/>
  <c r="L114" i="14" s="1"/>
  <c r="BH21" i="14"/>
  <c r="AZ22" i="14"/>
  <c r="AZ23" i="14" s="1"/>
  <c r="BX36" i="14"/>
  <c r="BP37" i="14"/>
  <c r="CN111" i="14"/>
  <c r="CN66" i="14"/>
  <c r="CF67" i="14"/>
  <c r="BX96" i="14"/>
  <c r="BP97" i="14"/>
  <c r="CF48" i="14"/>
  <c r="CN48" i="14" s="1"/>
  <c r="BP48" i="14"/>
  <c r="BX48" i="14" s="1"/>
  <c r="AZ48" i="14"/>
  <c r="BH48" i="14" s="1"/>
  <c r="AJ48" i="14"/>
  <c r="AR48" i="14" s="1"/>
  <c r="T48" i="14"/>
  <c r="AB48" i="14" s="1"/>
  <c r="D63" i="14"/>
  <c r="L48" i="14"/>
  <c r="BH36" i="14"/>
  <c r="AZ37" i="14"/>
  <c r="AZ38" i="14" s="1"/>
  <c r="AB5" i="14"/>
  <c r="T6" i="14"/>
  <c r="CN36" i="14"/>
  <c r="CF37" i="14"/>
  <c r="BX66" i="14"/>
  <c r="BP67" i="14"/>
  <c r="CN6" i="14"/>
  <c r="CF7" i="14"/>
  <c r="BH111" i="14"/>
  <c r="AZ112" i="14"/>
  <c r="AZ113" i="14" s="1"/>
  <c r="BP114" i="14"/>
  <c r="BX114" i="14" s="1"/>
  <c r="T114" i="14"/>
  <c r="AB114" i="14" s="1"/>
  <c r="CF99" i="14"/>
  <c r="CN99" i="14" s="1"/>
  <c r="CF54" i="14"/>
  <c r="CN54" i="14" s="1"/>
  <c r="BP24" i="14"/>
  <c r="BX24" i="14" s="1"/>
  <c r="T54" i="14"/>
  <c r="AB54" i="14" s="1"/>
  <c r="D101" i="14"/>
  <c r="D85" i="14"/>
  <c r="D86" i="14" s="1"/>
  <c r="D41" i="14"/>
  <c r="L38" i="14"/>
  <c r="L7" i="14"/>
  <c r="L98" i="14"/>
  <c r="L39" i="14"/>
  <c r="R136" i="11"/>
  <c r="N136" i="11" s="1"/>
  <c r="R137" i="11"/>
  <c r="N137" i="11" s="1"/>
  <c r="R138" i="11"/>
  <c r="N138" i="11" s="1"/>
  <c r="R139" i="11"/>
  <c r="N139" i="11" s="1"/>
  <c r="R140" i="11"/>
  <c r="N140" i="11" s="1"/>
  <c r="R141" i="11"/>
  <c r="N141" i="11" s="1"/>
  <c r="R142" i="11"/>
  <c r="N142" i="11" s="1"/>
  <c r="R143" i="11"/>
  <c r="N143" i="11" s="1"/>
  <c r="R144" i="11"/>
  <c r="N144" i="11" s="1"/>
  <c r="R145" i="11"/>
  <c r="N145" i="11" s="1"/>
  <c r="R146" i="11"/>
  <c r="N146" i="11" s="1"/>
  <c r="R147" i="11"/>
  <c r="N147" i="11" s="1"/>
  <c r="R148" i="11"/>
  <c r="N148" i="11" s="1"/>
  <c r="R149" i="11"/>
  <c r="N149" i="11" s="1"/>
  <c r="R150" i="11"/>
  <c r="N150" i="11" s="1"/>
  <c r="R151" i="11"/>
  <c r="N151" i="11" s="1"/>
  <c r="R152" i="11"/>
  <c r="N152" i="11" s="1"/>
  <c r="R153" i="11"/>
  <c r="N153" i="11" s="1"/>
  <c r="R154" i="11"/>
  <c r="N154" i="11" s="1"/>
  <c r="R155" i="11"/>
  <c r="N155" i="11" s="1"/>
  <c r="R156" i="11"/>
  <c r="N156" i="11" s="1"/>
  <c r="R157" i="11"/>
  <c r="N157" i="11" s="1"/>
  <c r="R158" i="11"/>
  <c r="N158" i="11" s="1"/>
  <c r="R159" i="11"/>
  <c r="N159" i="11" s="1"/>
  <c r="R160" i="11"/>
  <c r="N160" i="11" s="1"/>
  <c r="R161" i="11"/>
  <c r="N161" i="11" s="1"/>
  <c r="R162" i="11"/>
  <c r="N162" i="11" s="1"/>
  <c r="R163" i="11"/>
  <c r="N163" i="11" s="1"/>
  <c r="R164" i="11"/>
  <c r="N164" i="11" s="1"/>
  <c r="R165" i="11"/>
  <c r="N165" i="11" s="1"/>
  <c r="R167" i="11"/>
  <c r="N167" i="11" s="1"/>
  <c r="R169" i="11"/>
  <c r="N169" i="11" s="1"/>
  <c r="R171" i="11"/>
  <c r="N171" i="11" s="1"/>
  <c r="R173" i="11"/>
  <c r="N173" i="11" s="1"/>
  <c r="R175" i="11"/>
  <c r="N175" i="11" s="1"/>
  <c r="R177" i="11"/>
  <c r="N177" i="11" s="1"/>
  <c r="R179" i="11"/>
  <c r="N179" i="11" s="1"/>
  <c r="R181" i="11"/>
  <c r="N181" i="11" s="1"/>
  <c r="R183" i="11"/>
  <c r="N183" i="11" s="1"/>
  <c r="R185" i="11"/>
  <c r="N185" i="11" s="1"/>
  <c r="R189" i="11"/>
  <c r="N189" i="11" s="1"/>
  <c r="R190" i="11"/>
  <c r="N190" i="11" s="1"/>
  <c r="R191" i="11"/>
  <c r="N191" i="11" s="1"/>
  <c r="R192" i="11"/>
  <c r="N192" i="11" s="1"/>
  <c r="R193" i="11"/>
  <c r="N193" i="11" s="1"/>
  <c r="R194" i="11"/>
  <c r="N194" i="11" s="1"/>
  <c r="R195" i="11"/>
  <c r="N195" i="11" s="1"/>
  <c r="R196" i="11"/>
  <c r="N196" i="11" s="1"/>
  <c r="R197" i="11"/>
  <c r="N197" i="11" s="1"/>
  <c r="R198" i="11"/>
  <c r="N198" i="11" s="1"/>
  <c r="R199" i="11"/>
  <c r="N199" i="11" s="1"/>
  <c r="BH130" i="14" l="1"/>
  <c r="AZ176" i="14"/>
  <c r="BH176" i="14" s="1"/>
  <c r="CF146" i="14"/>
  <c r="CN146" i="14" s="1"/>
  <c r="CF24" i="14"/>
  <c r="CN24" i="14" s="1"/>
  <c r="BP222" i="14"/>
  <c r="BX222" i="14" s="1"/>
  <c r="BP207" i="14"/>
  <c r="BX207" i="14" s="1"/>
  <c r="AZ132" i="14"/>
  <c r="AZ133" i="14" s="1"/>
  <c r="BH133" i="14" s="1"/>
  <c r="AZ98" i="14"/>
  <c r="BH98" i="14" s="1"/>
  <c r="AR220" i="14"/>
  <c r="D26" i="14"/>
  <c r="D27" i="14" s="1"/>
  <c r="L24" i="14"/>
  <c r="BH8" i="14"/>
  <c r="D161" i="14"/>
  <c r="L161" i="14" s="1"/>
  <c r="AJ53" i="14"/>
  <c r="AR53" i="14" s="1"/>
  <c r="AJ206" i="14"/>
  <c r="AJ207" i="14" s="1"/>
  <c r="AR207" i="14" s="1"/>
  <c r="AJ100" i="14"/>
  <c r="AJ101" i="14" s="1"/>
  <c r="AB205" i="14"/>
  <c r="T206" i="14"/>
  <c r="CF207" i="14"/>
  <c r="CN207" i="14" s="1"/>
  <c r="AJ114" i="14"/>
  <c r="AR114" i="14" s="1"/>
  <c r="T83" i="14"/>
  <c r="AB83" i="14" s="1"/>
  <c r="D222" i="14"/>
  <c r="L222" i="14" s="1"/>
  <c r="T147" i="14"/>
  <c r="AZ69" i="14"/>
  <c r="BH69" i="14" s="1"/>
  <c r="L145" i="14"/>
  <c r="D146" i="14"/>
  <c r="AB68" i="14"/>
  <c r="T222" i="14"/>
  <c r="AB222" i="14" s="1"/>
  <c r="CF222" i="14"/>
  <c r="CN222" i="14" s="1"/>
  <c r="AZ134" i="14"/>
  <c r="L178" i="14"/>
  <c r="AJ161" i="14"/>
  <c r="CN113" i="14"/>
  <c r="AJ147" i="14"/>
  <c r="AR147" i="14" s="1"/>
  <c r="AJ24" i="14"/>
  <c r="AR24" i="14" s="1"/>
  <c r="AJ222" i="14"/>
  <c r="AR222" i="14" s="1"/>
  <c r="AZ162" i="14"/>
  <c r="BH162" i="14" s="1"/>
  <c r="L206" i="14"/>
  <c r="AR98" i="14"/>
  <c r="BH224" i="14"/>
  <c r="BX8" i="14"/>
  <c r="BP84" i="14"/>
  <c r="BX84" i="14" s="1"/>
  <c r="T132" i="14"/>
  <c r="AB132" i="14" s="1"/>
  <c r="BH223" i="14"/>
  <c r="BH207" i="14"/>
  <c r="BH206" i="14"/>
  <c r="BX162" i="14"/>
  <c r="AB161" i="14"/>
  <c r="AJ84" i="14"/>
  <c r="AR84" i="14" s="1"/>
  <c r="D134" i="14"/>
  <c r="L134" i="14" s="1"/>
  <c r="D192" i="14"/>
  <c r="L192" i="14" s="1"/>
  <c r="AR160" i="14"/>
  <c r="T40" i="14"/>
  <c r="AB40" i="14" s="1"/>
  <c r="AJ39" i="14"/>
  <c r="AR39" i="14" s="1"/>
  <c r="T162" i="14"/>
  <c r="L207" i="14"/>
  <c r="BP163" i="14"/>
  <c r="BP164" i="14" s="1"/>
  <c r="L68" i="14"/>
  <c r="D208" i="14"/>
  <c r="BX161" i="14"/>
  <c r="D70" i="14"/>
  <c r="D71" i="14" s="1"/>
  <c r="CF147" i="14"/>
  <c r="CN147" i="14" s="1"/>
  <c r="BX192" i="14"/>
  <c r="BP193" i="14"/>
  <c r="AR131" i="14"/>
  <c r="AJ132" i="14"/>
  <c r="AB177" i="14"/>
  <c r="T178" i="14"/>
  <c r="CN192" i="14"/>
  <c r="AJ176" i="14"/>
  <c r="AJ177" i="14" s="1"/>
  <c r="AR175" i="14"/>
  <c r="CN177" i="14"/>
  <c r="CF178" i="14"/>
  <c r="BX178" i="14"/>
  <c r="AZ84" i="14"/>
  <c r="BH84" i="14" s="1"/>
  <c r="T192" i="14"/>
  <c r="CF193" i="14"/>
  <c r="CN193" i="14" s="1"/>
  <c r="BX148" i="14"/>
  <c r="BX147" i="14"/>
  <c r="BP149" i="14"/>
  <c r="AJ9" i="14"/>
  <c r="AR9" i="14" s="1"/>
  <c r="T24" i="14"/>
  <c r="AB24" i="14" s="1"/>
  <c r="BX177" i="14"/>
  <c r="BP179" i="14"/>
  <c r="CN191" i="14"/>
  <c r="AJ192" i="14"/>
  <c r="AR192" i="14" s="1"/>
  <c r="CF162" i="14"/>
  <c r="CN162" i="14" s="1"/>
  <c r="AZ147" i="14"/>
  <c r="BH147" i="14" s="1"/>
  <c r="CF132" i="14"/>
  <c r="CN132" i="14" s="1"/>
  <c r="BP132" i="14"/>
  <c r="BX132" i="14" s="1"/>
  <c r="AZ55" i="14"/>
  <c r="BH55" i="14" s="1"/>
  <c r="T99" i="14"/>
  <c r="AB99" i="14" s="1"/>
  <c r="CF115" i="14"/>
  <c r="CN115" i="14" s="1"/>
  <c r="T70" i="14"/>
  <c r="AB70" i="14" s="1"/>
  <c r="AR67" i="14"/>
  <c r="AJ68" i="14"/>
  <c r="D115" i="14"/>
  <c r="L115" i="14" s="1"/>
  <c r="BP115" i="14"/>
  <c r="BX115" i="14" s="1"/>
  <c r="CN82" i="14"/>
  <c r="CF83" i="14"/>
  <c r="BX52" i="14"/>
  <c r="BP53" i="14"/>
  <c r="D52" i="14"/>
  <c r="L51" i="14"/>
  <c r="BH23" i="14"/>
  <c r="BH38" i="14"/>
  <c r="CF25" i="14"/>
  <c r="CN25" i="14" s="1"/>
  <c r="BH112" i="14"/>
  <c r="AZ114" i="14"/>
  <c r="AB6" i="14"/>
  <c r="D78" i="14"/>
  <c r="CF63" i="14"/>
  <c r="CN63" i="14" s="1"/>
  <c r="BP63" i="14"/>
  <c r="BX63" i="14" s="1"/>
  <c r="AZ63" i="14"/>
  <c r="BH63" i="14" s="1"/>
  <c r="AJ63" i="14"/>
  <c r="AR63" i="14" s="1"/>
  <c r="T63" i="14"/>
  <c r="AB63" i="14" s="1"/>
  <c r="L63" i="14"/>
  <c r="BX97" i="14"/>
  <c r="BP98" i="14"/>
  <c r="CN67" i="14"/>
  <c r="CF68" i="14"/>
  <c r="BH113" i="14"/>
  <c r="CN7" i="14"/>
  <c r="CF8" i="14"/>
  <c r="BP68" i="14"/>
  <c r="BP69" i="14" s="1"/>
  <c r="BX67" i="14"/>
  <c r="CN37" i="14"/>
  <c r="CF38" i="14"/>
  <c r="BH37" i="14"/>
  <c r="AZ39" i="14"/>
  <c r="BX37" i="14"/>
  <c r="BP38" i="14"/>
  <c r="BH22" i="14"/>
  <c r="AZ24" i="14"/>
  <c r="T7" i="14"/>
  <c r="T115" i="14"/>
  <c r="AB115" i="14" s="1"/>
  <c r="CF100" i="14"/>
  <c r="CN100" i="14" s="1"/>
  <c r="CF55" i="14"/>
  <c r="CN55" i="14" s="1"/>
  <c r="BX9" i="14"/>
  <c r="BP25" i="14"/>
  <c r="BX25" i="14" s="1"/>
  <c r="BP10" i="14"/>
  <c r="BH9" i="14"/>
  <c r="AZ10" i="14"/>
  <c r="T55" i="14"/>
  <c r="AB55" i="14" s="1"/>
  <c r="D102" i="14"/>
  <c r="D103" i="14" s="1"/>
  <c r="D104" i="14" s="1"/>
  <c r="D87" i="14"/>
  <c r="D88" i="14" s="1"/>
  <c r="D89" i="14" s="1"/>
  <c r="L84" i="14"/>
  <c r="L83" i="14"/>
  <c r="D42" i="14"/>
  <c r="D43" i="14" s="1"/>
  <c r="D13" i="14"/>
  <c r="D14" i="14" s="1"/>
  <c r="L8" i="14"/>
  <c r="L99" i="14"/>
  <c r="L85" i="14"/>
  <c r="L69" i="14"/>
  <c r="L40" i="14"/>
  <c r="L25" i="14"/>
  <c r="AZ99" i="14" l="1"/>
  <c r="AR206" i="14"/>
  <c r="AZ177" i="14"/>
  <c r="BH177" i="14" s="1"/>
  <c r="BP223" i="14"/>
  <c r="BX223" i="14" s="1"/>
  <c r="BH132" i="14"/>
  <c r="BP208" i="14"/>
  <c r="BP209" i="14" s="1"/>
  <c r="BX209" i="14" s="1"/>
  <c r="AJ54" i="14"/>
  <c r="AJ10" i="14"/>
  <c r="AR10" i="14" s="1"/>
  <c r="D162" i="14"/>
  <c r="L26" i="14"/>
  <c r="D223" i="14"/>
  <c r="L223" i="14" s="1"/>
  <c r="D28" i="14"/>
  <c r="D29" i="14" s="1"/>
  <c r="AZ70" i="14"/>
  <c r="AZ71" i="14" s="1"/>
  <c r="BH71" i="14" s="1"/>
  <c r="CF116" i="14"/>
  <c r="CN116" i="14" s="1"/>
  <c r="T84" i="14"/>
  <c r="AB84" i="14" s="1"/>
  <c r="T133" i="14"/>
  <c r="AB133" i="14" s="1"/>
  <c r="AJ102" i="14"/>
  <c r="AJ103" i="14" s="1"/>
  <c r="AJ115" i="14"/>
  <c r="AR115" i="14" s="1"/>
  <c r="AJ40" i="14"/>
  <c r="AJ41" i="14" s="1"/>
  <c r="AR41" i="14" s="1"/>
  <c r="CF208" i="14"/>
  <c r="CN208" i="14" s="1"/>
  <c r="BP85" i="14"/>
  <c r="BP86" i="14" s="1"/>
  <c r="BX86" i="14" s="1"/>
  <c r="BP224" i="14"/>
  <c r="BX224" i="14" s="1"/>
  <c r="AB206" i="14"/>
  <c r="T207" i="14"/>
  <c r="AB207" i="14" s="1"/>
  <c r="D193" i="14"/>
  <c r="L193" i="14" s="1"/>
  <c r="T223" i="14"/>
  <c r="T224" i="14" s="1"/>
  <c r="AB224" i="14" s="1"/>
  <c r="AJ85" i="14"/>
  <c r="AR85" i="14" s="1"/>
  <c r="AJ208" i="14"/>
  <c r="AR208" i="14" s="1"/>
  <c r="AB147" i="14"/>
  <c r="T148" i="14"/>
  <c r="AJ25" i="14"/>
  <c r="AR25" i="14" s="1"/>
  <c r="AZ163" i="14"/>
  <c r="BH163" i="14" s="1"/>
  <c r="CF223" i="14"/>
  <c r="CN223" i="14" s="1"/>
  <c r="AJ162" i="14"/>
  <c r="AJ148" i="14"/>
  <c r="AR148" i="14" s="1"/>
  <c r="AJ223" i="14"/>
  <c r="AR223" i="14" s="1"/>
  <c r="AR161" i="14"/>
  <c r="BH134" i="14"/>
  <c r="L146" i="14"/>
  <c r="D147" i="14"/>
  <c r="BX163" i="14"/>
  <c r="T41" i="14"/>
  <c r="AB41" i="14" s="1"/>
  <c r="AR99" i="14"/>
  <c r="AZ85" i="14"/>
  <c r="BH85" i="14" s="1"/>
  <c r="BH208" i="14"/>
  <c r="AB162" i="14"/>
  <c r="T163" i="14"/>
  <c r="CF148" i="14"/>
  <c r="CN148" i="14" s="1"/>
  <c r="L208" i="14"/>
  <c r="D209" i="14"/>
  <c r="L209" i="14" s="1"/>
  <c r="D72" i="14"/>
  <c r="D73" i="14" s="1"/>
  <c r="D74" i="14" s="1"/>
  <c r="AZ56" i="14"/>
  <c r="BH56" i="14" s="1"/>
  <c r="T25" i="14"/>
  <c r="BX193" i="14"/>
  <c r="BP194" i="14"/>
  <c r="T100" i="14"/>
  <c r="AB100" i="14" s="1"/>
  <c r="AB178" i="14"/>
  <c r="T179" i="14"/>
  <c r="AR132" i="14"/>
  <c r="AJ133" i="14"/>
  <c r="AR177" i="14"/>
  <c r="AJ178" i="14"/>
  <c r="AR176" i="14"/>
  <c r="CF194" i="14"/>
  <c r="CN194" i="14" s="1"/>
  <c r="T193" i="14"/>
  <c r="AB192" i="14"/>
  <c r="CF179" i="14"/>
  <c r="CN178" i="14"/>
  <c r="BX149" i="14"/>
  <c r="BH193" i="14"/>
  <c r="BH192" i="14"/>
  <c r="BX179" i="14"/>
  <c r="BX164" i="14"/>
  <c r="AJ193" i="14"/>
  <c r="AR193" i="14" s="1"/>
  <c r="CF163" i="14"/>
  <c r="CN163" i="14" s="1"/>
  <c r="AZ148" i="14"/>
  <c r="BH148" i="14" s="1"/>
  <c r="CF133" i="14"/>
  <c r="CN133" i="14" s="1"/>
  <c r="BP133" i="14"/>
  <c r="BX133" i="14" s="1"/>
  <c r="D116" i="14"/>
  <c r="D117" i="14" s="1"/>
  <c r="L117" i="14" s="1"/>
  <c r="T71" i="14"/>
  <c r="AR68" i="14"/>
  <c r="AJ69" i="14"/>
  <c r="AR69" i="14" s="1"/>
  <c r="CF26" i="14"/>
  <c r="CN26" i="14" s="1"/>
  <c r="BP116" i="14"/>
  <c r="BP117" i="14" s="1"/>
  <c r="BX117" i="14" s="1"/>
  <c r="BP70" i="14"/>
  <c r="BX70" i="14" s="1"/>
  <c r="BX53" i="14"/>
  <c r="BP54" i="14"/>
  <c r="CN83" i="14"/>
  <c r="CF84" i="14"/>
  <c r="L52" i="14"/>
  <c r="D53" i="14"/>
  <c r="T116" i="14"/>
  <c r="BH24" i="14"/>
  <c r="BX38" i="14"/>
  <c r="BP39" i="14"/>
  <c r="BH39" i="14"/>
  <c r="BH99" i="14"/>
  <c r="AZ100" i="14"/>
  <c r="CF39" i="14"/>
  <c r="CF40" i="14" s="1"/>
  <c r="CN38" i="14"/>
  <c r="CN8" i="14"/>
  <c r="CF9" i="14"/>
  <c r="AR54" i="14"/>
  <c r="AJ55" i="14"/>
  <c r="AB7" i="14"/>
  <c r="BX69" i="14"/>
  <c r="BX68" i="14"/>
  <c r="CN68" i="14"/>
  <c r="CF69" i="14"/>
  <c r="BX98" i="14"/>
  <c r="BP99" i="14"/>
  <c r="BP100" i="14" s="1"/>
  <c r="CF78" i="14"/>
  <c r="CN78" i="14" s="1"/>
  <c r="BP78" i="14"/>
  <c r="BX78" i="14" s="1"/>
  <c r="AZ78" i="14"/>
  <c r="BH78" i="14" s="1"/>
  <c r="AJ78" i="14"/>
  <c r="AR78" i="14" s="1"/>
  <c r="T78" i="14"/>
  <c r="AB78" i="14" s="1"/>
  <c r="D93" i="14"/>
  <c r="L78" i="14"/>
  <c r="T8" i="14"/>
  <c r="BH114" i="14"/>
  <c r="AZ115" i="14"/>
  <c r="AZ40" i="14"/>
  <c r="AZ25" i="14"/>
  <c r="CF101" i="14"/>
  <c r="CN101" i="14" s="1"/>
  <c r="CF56" i="14"/>
  <c r="CN56" i="14" s="1"/>
  <c r="BX10" i="14"/>
  <c r="BP26" i="14"/>
  <c r="BX26" i="14" s="1"/>
  <c r="BP11" i="14"/>
  <c r="AZ11" i="14"/>
  <c r="BH10" i="14"/>
  <c r="AJ11" i="14"/>
  <c r="AR11" i="14" s="1"/>
  <c r="T56" i="14"/>
  <c r="D44" i="14"/>
  <c r="L9" i="14"/>
  <c r="L100" i="14"/>
  <c r="L70" i="14"/>
  <c r="L41" i="14"/>
  <c r="AZ178" i="14" l="1"/>
  <c r="BH178" i="14" s="1"/>
  <c r="AZ179" i="14"/>
  <c r="BH179" i="14" s="1"/>
  <c r="D194" i="14"/>
  <c r="L194" i="14" s="1"/>
  <c r="BX208" i="14"/>
  <c r="T134" i="14"/>
  <c r="AB134" i="14" s="1"/>
  <c r="CF209" i="14"/>
  <c r="CN209" i="14" s="1"/>
  <c r="AJ209" i="14"/>
  <c r="AR209" i="14" s="1"/>
  <c r="CF117" i="14"/>
  <c r="CN117" i="14" s="1"/>
  <c r="BH70" i="14"/>
  <c r="AJ149" i="14"/>
  <c r="AR149" i="14" s="1"/>
  <c r="D224" i="14"/>
  <c r="L224" i="14" s="1"/>
  <c r="T85" i="14"/>
  <c r="AB85" i="14" s="1"/>
  <c r="L162" i="14"/>
  <c r="D163" i="14"/>
  <c r="G163" i="14" s="1"/>
  <c r="O163" i="14" s="1"/>
  <c r="AB223" i="14"/>
  <c r="AJ116" i="14"/>
  <c r="AJ117" i="14" s="1"/>
  <c r="AR117" i="14" s="1"/>
  <c r="AR40" i="14"/>
  <c r="AZ164" i="14"/>
  <c r="BH164" i="14" s="1"/>
  <c r="T208" i="14"/>
  <c r="AB208" i="14" s="1"/>
  <c r="AJ104" i="14"/>
  <c r="AJ26" i="14"/>
  <c r="AR26" i="14" s="1"/>
  <c r="BP87" i="14"/>
  <c r="BP88" i="14" s="1"/>
  <c r="BX88" i="14" s="1"/>
  <c r="BX85" i="14"/>
  <c r="AZ72" i="14"/>
  <c r="BH72" i="14" s="1"/>
  <c r="AZ57" i="14"/>
  <c r="BD57" i="14" s="1"/>
  <c r="BL57" i="14" s="1"/>
  <c r="T101" i="14"/>
  <c r="AB101" i="14" s="1"/>
  <c r="AZ86" i="14"/>
  <c r="BC86" i="14" s="1"/>
  <c r="BK86" i="14" s="1"/>
  <c r="AJ86" i="14"/>
  <c r="AR86" i="14" s="1"/>
  <c r="AM161" i="14"/>
  <c r="AU161" i="14" s="1"/>
  <c r="AB148" i="14"/>
  <c r="T149" i="14"/>
  <c r="AB149" i="14" s="1"/>
  <c r="AN147" i="14"/>
  <c r="AV147" i="14" s="1"/>
  <c r="CF224" i="14"/>
  <c r="CN224" i="14" s="1"/>
  <c r="BC147" i="14"/>
  <c r="BK147" i="14" s="1"/>
  <c r="BC163" i="14"/>
  <c r="BK163" i="14" s="1"/>
  <c r="CG162" i="14"/>
  <c r="CO162" i="14" s="1"/>
  <c r="BA179" i="14"/>
  <c r="BI179" i="14" s="1"/>
  <c r="AM192" i="14"/>
  <c r="AU192" i="14" s="1"/>
  <c r="BT164" i="14"/>
  <c r="CB164" i="14" s="1"/>
  <c r="BC178" i="14"/>
  <c r="BK178" i="14" s="1"/>
  <c r="BS149" i="14"/>
  <c r="CA149" i="14" s="1"/>
  <c r="BD178" i="14"/>
  <c r="BL178" i="14" s="1"/>
  <c r="CI178" i="14"/>
  <c r="CQ178" i="14" s="1"/>
  <c r="W162" i="14"/>
  <c r="AE162" i="14" s="1"/>
  <c r="G223" i="14"/>
  <c r="O223" i="14" s="1"/>
  <c r="CI222" i="14"/>
  <c r="CQ222" i="14" s="1"/>
  <c r="U133" i="14"/>
  <c r="AC133" i="14" s="1"/>
  <c r="BS132" i="14"/>
  <c r="CA132" i="14" s="1"/>
  <c r="CH132" i="14"/>
  <c r="CP132" i="14" s="1"/>
  <c r="AM148" i="14"/>
  <c r="AU148" i="14" s="1"/>
  <c r="BD147" i="14"/>
  <c r="BL147" i="14" s="1"/>
  <c r="BB163" i="14"/>
  <c r="BJ163" i="14" s="1"/>
  <c r="CJ162" i="14"/>
  <c r="CR162" i="14" s="1"/>
  <c r="AL192" i="14"/>
  <c r="AT192" i="14" s="1"/>
  <c r="BD192" i="14"/>
  <c r="BL192" i="14" s="1"/>
  <c r="BS164" i="14"/>
  <c r="CA164" i="14" s="1"/>
  <c r="BS179" i="14"/>
  <c r="CA179" i="14" s="1"/>
  <c r="BT149" i="14"/>
  <c r="CB149" i="14" s="1"/>
  <c r="CH178" i="14"/>
  <c r="CP178" i="14" s="1"/>
  <c r="CH193" i="14"/>
  <c r="CP193" i="14" s="1"/>
  <c r="CJ193" i="14"/>
  <c r="CR193" i="14" s="1"/>
  <c r="AK176" i="14"/>
  <c r="AS176" i="14" s="1"/>
  <c r="AK177" i="14"/>
  <c r="AS177" i="14" s="1"/>
  <c r="AL177" i="14"/>
  <c r="AT177" i="14" s="1"/>
  <c r="AM132" i="14"/>
  <c r="AU132" i="14" s="1"/>
  <c r="U178" i="14"/>
  <c r="AC178" i="14" s="1"/>
  <c r="CH148" i="14"/>
  <c r="CP148" i="14" s="1"/>
  <c r="H209" i="14"/>
  <c r="P209" i="14" s="1"/>
  <c r="AN208" i="14"/>
  <c r="AV208" i="14" s="1"/>
  <c r="CJ208" i="14"/>
  <c r="CR208" i="14" s="1"/>
  <c r="BQ193" i="14"/>
  <c r="BY193" i="14" s="1"/>
  <c r="BS208" i="14"/>
  <c r="CA208" i="14" s="1"/>
  <c r="BR163" i="14"/>
  <c r="BZ163" i="14" s="1"/>
  <c r="BT209" i="14"/>
  <c r="CB209" i="14" s="1"/>
  <c r="F208" i="14"/>
  <c r="N208" i="14" s="1"/>
  <c r="CI147" i="14"/>
  <c r="CQ147" i="14" s="1"/>
  <c r="U162" i="14"/>
  <c r="AC162" i="14" s="1"/>
  <c r="V162" i="14"/>
  <c r="AD162" i="14" s="1"/>
  <c r="V223" i="14"/>
  <c r="AD223" i="14" s="1"/>
  <c r="U224" i="14"/>
  <c r="AC224" i="14" s="1"/>
  <c r="AK223" i="14"/>
  <c r="AS223" i="14" s="1"/>
  <c r="BB208" i="14"/>
  <c r="BJ208" i="14" s="1"/>
  <c r="CG223" i="14"/>
  <c r="CO223" i="14" s="1"/>
  <c r="BB178" i="14"/>
  <c r="BJ178" i="14" s="1"/>
  <c r="V132" i="14"/>
  <c r="AD132" i="14" s="1"/>
  <c r="H208" i="14"/>
  <c r="P208" i="14" s="1"/>
  <c r="L147" i="14"/>
  <c r="F147" i="14"/>
  <c r="E147" i="14"/>
  <c r="M147" i="14" s="1"/>
  <c r="G147" i="14"/>
  <c r="O147" i="14" s="1"/>
  <c r="D148" i="14"/>
  <c r="H147" i="14"/>
  <c r="P147" i="14" s="1"/>
  <c r="E146" i="14"/>
  <c r="M146" i="14" s="1"/>
  <c r="AN161" i="14"/>
  <c r="AV161" i="14" s="1"/>
  <c r="F223" i="14"/>
  <c r="N223" i="14" s="1"/>
  <c r="BQ163" i="14"/>
  <c r="BY163" i="14" s="1"/>
  <c r="AK147" i="14"/>
  <c r="AS147" i="14" s="1"/>
  <c r="BC162" i="14"/>
  <c r="BK162" i="14" s="1"/>
  <c r="V133" i="14"/>
  <c r="AD133" i="14" s="1"/>
  <c r="BT132" i="14"/>
  <c r="CB132" i="14" s="1"/>
  <c r="BA192" i="14"/>
  <c r="BI192" i="14" s="1"/>
  <c r="BT179" i="14"/>
  <c r="CB179" i="14" s="1"/>
  <c r="AM176" i="14"/>
  <c r="AU176" i="14" s="1"/>
  <c r="AN176" i="14"/>
  <c r="AV176" i="14" s="1"/>
  <c r="AM177" i="14"/>
  <c r="AU177" i="14" s="1"/>
  <c r="AK208" i="14"/>
  <c r="AS208" i="14" s="1"/>
  <c r="CG208" i="14"/>
  <c r="CO208" i="14" s="1"/>
  <c r="BT193" i="14"/>
  <c r="CB193" i="14" s="1"/>
  <c r="BS193" i="14"/>
  <c r="CA193" i="14" s="1"/>
  <c r="CG148" i="14"/>
  <c r="CO148" i="14" s="1"/>
  <c r="BT208" i="14"/>
  <c r="CB208" i="14" s="1"/>
  <c r="BS209" i="14"/>
  <c r="CA209" i="14" s="1"/>
  <c r="H224" i="14"/>
  <c r="P224" i="14" s="1"/>
  <c r="V224" i="14"/>
  <c r="AD224" i="14" s="1"/>
  <c r="AJ224" i="14"/>
  <c r="AR224" i="14" s="1"/>
  <c r="AL223" i="14"/>
  <c r="AT223" i="14" s="1"/>
  <c r="BT163" i="14"/>
  <c r="CB163" i="14" s="1"/>
  <c r="U132" i="14"/>
  <c r="AC132" i="14" s="1"/>
  <c r="H223" i="14"/>
  <c r="P223" i="14" s="1"/>
  <c r="W133" i="14"/>
  <c r="AE133" i="14" s="1"/>
  <c r="BR132" i="14"/>
  <c r="BZ132" i="14" s="1"/>
  <c r="CG132" i="14"/>
  <c r="CO132" i="14" s="1"/>
  <c r="AN148" i="14"/>
  <c r="AV148" i="14" s="1"/>
  <c r="BB147" i="14"/>
  <c r="BJ147" i="14" s="1"/>
  <c r="BA163" i="14"/>
  <c r="BI163" i="14" s="1"/>
  <c r="CI162" i="14"/>
  <c r="CQ162" i="14" s="1"/>
  <c r="BD179" i="14"/>
  <c r="BL179" i="14" s="1"/>
  <c r="BC192" i="14"/>
  <c r="BK192" i="14" s="1"/>
  <c r="BR164" i="14"/>
  <c r="BZ164" i="14" s="1"/>
  <c r="BR179" i="14"/>
  <c r="BZ179" i="14" s="1"/>
  <c r="BQ149" i="14"/>
  <c r="BY149" i="14" s="1"/>
  <c r="CG178" i="14"/>
  <c r="CO178" i="14" s="1"/>
  <c r="H193" i="14"/>
  <c r="P193" i="14" s="1"/>
  <c r="AK132" i="14"/>
  <c r="AS132" i="14" s="1"/>
  <c r="AN132" i="14"/>
  <c r="AV132" i="14" s="1"/>
  <c r="V178" i="14"/>
  <c r="AD178" i="14" s="1"/>
  <c r="CI193" i="14"/>
  <c r="CQ193" i="14" s="1"/>
  <c r="CF149" i="14"/>
  <c r="CG149" i="14" s="1"/>
  <c r="CO149" i="14" s="1"/>
  <c r="H163" i="14"/>
  <c r="P163" i="14" s="1"/>
  <c r="CJ148" i="14"/>
  <c r="CR148" i="14" s="1"/>
  <c r="AM208" i="14"/>
  <c r="AU208" i="14" s="1"/>
  <c r="CH208" i="14"/>
  <c r="CP208" i="14" s="1"/>
  <c r="F193" i="14"/>
  <c r="N193" i="14" s="1"/>
  <c r="BQ208" i="14"/>
  <c r="BY208" i="14" s="1"/>
  <c r="BS163" i="14"/>
  <c r="CA163" i="14" s="1"/>
  <c r="BQ209" i="14"/>
  <c r="BY209" i="14" s="1"/>
  <c r="X162" i="14"/>
  <c r="AF162" i="14" s="1"/>
  <c r="F224" i="14"/>
  <c r="N224" i="14" s="1"/>
  <c r="U223" i="14"/>
  <c r="AC223" i="14" s="1"/>
  <c r="X224" i="14"/>
  <c r="AF224" i="14" s="1"/>
  <c r="AM223" i="14"/>
  <c r="AU223" i="14" s="1"/>
  <c r="BA208" i="14"/>
  <c r="BI208" i="14" s="1"/>
  <c r="CH223" i="14"/>
  <c r="CP223" i="14" s="1"/>
  <c r="H146" i="14"/>
  <c r="P146" i="14" s="1"/>
  <c r="E223" i="14"/>
  <c r="M223" i="14" s="1"/>
  <c r="AL162" i="14"/>
  <c r="AT162" i="14" s="1"/>
  <c r="AM162" i="14"/>
  <c r="AU162" i="14" s="1"/>
  <c r="AN162" i="14"/>
  <c r="AV162" i="14" s="1"/>
  <c r="AJ163" i="14"/>
  <c r="AK162" i="14"/>
  <c r="AS162" i="14" s="1"/>
  <c r="AR162" i="14"/>
  <c r="BT224" i="14"/>
  <c r="CB224" i="14" s="1"/>
  <c r="CI132" i="14"/>
  <c r="CQ132" i="14" s="1"/>
  <c r="AK148" i="14"/>
  <c r="AS148" i="14" s="1"/>
  <c r="W178" i="14"/>
  <c r="AE178" i="14" s="1"/>
  <c r="CG193" i="14"/>
  <c r="CO193" i="14" s="1"/>
  <c r="W223" i="14"/>
  <c r="AE223" i="14" s="1"/>
  <c r="BC208" i="14"/>
  <c r="BK208" i="14" s="1"/>
  <c r="CI223" i="14"/>
  <c r="CQ223" i="14" s="1"/>
  <c r="F146" i="14"/>
  <c r="AM147" i="14"/>
  <c r="AU147" i="14" s="1"/>
  <c r="BA162" i="14"/>
  <c r="BI162" i="14" s="1"/>
  <c r="BS215" i="14"/>
  <c r="CA215" i="14" s="1"/>
  <c r="H215" i="14"/>
  <c r="P215" i="14" s="1"/>
  <c r="BT141" i="14"/>
  <c r="CB141" i="14" s="1"/>
  <c r="CH200" i="14"/>
  <c r="BD125" i="14"/>
  <c r="BL125" i="14" s="1"/>
  <c r="CH170" i="14"/>
  <c r="AN155" i="14"/>
  <c r="AV155" i="14" s="1"/>
  <c r="BQ215" i="14"/>
  <c r="BY215" i="14" s="1"/>
  <c r="AN215" i="14"/>
  <c r="AV215" i="14" s="1"/>
  <c r="BA215" i="14"/>
  <c r="BI215" i="14" s="1"/>
  <c r="BB215" i="14"/>
  <c r="AM215" i="14"/>
  <c r="AU215" i="14" s="1"/>
  <c r="BS216" i="14"/>
  <c r="CA216" i="14" s="1"/>
  <c r="BD201" i="14"/>
  <c r="BL201" i="14" s="1"/>
  <c r="X216" i="14"/>
  <c r="AF216" i="14" s="1"/>
  <c r="G216" i="14"/>
  <c r="O216" i="14" s="1"/>
  <c r="BD140" i="14"/>
  <c r="BL140" i="14" s="1"/>
  <c r="BC200" i="14"/>
  <c r="BK200" i="14" s="1"/>
  <c r="BD200" i="14"/>
  <c r="BL200" i="14" s="1"/>
  <c r="W200" i="14"/>
  <c r="AE200" i="14" s="1"/>
  <c r="H200" i="14"/>
  <c r="P200" i="14" s="1"/>
  <c r="BT140" i="14"/>
  <c r="CB140" i="14" s="1"/>
  <c r="BD170" i="14"/>
  <c r="BL170" i="14" s="1"/>
  <c r="H201" i="14"/>
  <c r="P201" i="14" s="1"/>
  <c r="AM125" i="14"/>
  <c r="AU125" i="14" s="1"/>
  <c r="BC125" i="14"/>
  <c r="BK125" i="14" s="1"/>
  <c r="X125" i="14"/>
  <c r="AF125" i="14" s="1"/>
  <c r="CI140" i="14"/>
  <c r="CQ140" i="14" s="1"/>
  <c r="BB125" i="14"/>
  <c r="AL140" i="14"/>
  <c r="CJ140" i="14"/>
  <c r="CR140" i="14" s="1"/>
  <c r="BR125" i="14"/>
  <c r="CI125" i="14"/>
  <c r="CQ125" i="14" s="1"/>
  <c r="AK126" i="14"/>
  <c r="AS126" i="14" s="1"/>
  <c r="G155" i="14"/>
  <c r="O155" i="14" s="1"/>
  <c r="AL155" i="14"/>
  <c r="BR170" i="14"/>
  <c r="X140" i="14"/>
  <c r="AF140" i="14" s="1"/>
  <c r="AM155" i="14"/>
  <c r="AU155" i="14" s="1"/>
  <c r="BA171" i="14"/>
  <c r="BI171" i="14" s="1"/>
  <c r="X185" i="14"/>
  <c r="AF185" i="14" s="1"/>
  <c r="BC185" i="14"/>
  <c r="BK185" i="14" s="1"/>
  <c r="V186" i="14"/>
  <c r="G186" i="14"/>
  <c r="O186" i="14" s="1"/>
  <c r="BC171" i="14"/>
  <c r="BK171" i="14" s="1"/>
  <c r="BD156" i="14"/>
  <c r="BL156" i="14" s="1"/>
  <c r="AL126" i="14"/>
  <c r="W215" i="14"/>
  <c r="AE215" i="14" s="1"/>
  <c r="CJ215" i="14"/>
  <c r="CR215" i="14" s="1"/>
  <c r="BT216" i="14"/>
  <c r="CB216" i="14" s="1"/>
  <c r="BD217" i="14"/>
  <c r="BL217" i="14" s="1"/>
  <c r="CI200" i="14"/>
  <c r="CQ200" i="14" s="1"/>
  <c r="CI170" i="14"/>
  <c r="CQ170" i="14" s="1"/>
  <c r="X155" i="14"/>
  <c r="AF155" i="14" s="1"/>
  <c r="AM200" i="14"/>
  <c r="AU200" i="14" s="1"/>
  <c r="CJ170" i="14"/>
  <c r="CR170" i="14" s="1"/>
  <c r="CJ185" i="14"/>
  <c r="CR185" i="14" s="1"/>
  <c r="W185" i="14"/>
  <c r="AE185" i="14" s="1"/>
  <c r="H125" i="14"/>
  <c r="P125" i="14" s="1"/>
  <c r="F171" i="14"/>
  <c r="BS155" i="14"/>
  <c r="CA155" i="14" s="1"/>
  <c r="CJ155" i="14"/>
  <c r="CR155" i="14" s="1"/>
  <c r="V171" i="14"/>
  <c r="H171" i="14"/>
  <c r="P171" i="14" s="1"/>
  <c r="BD215" i="14"/>
  <c r="BL215" i="14" s="1"/>
  <c r="V140" i="14"/>
  <c r="F215" i="14"/>
  <c r="N215" i="14" s="1"/>
  <c r="BA156" i="14"/>
  <c r="BI156" i="14" s="1"/>
  <c r="AN170" i="14"/>
  <c r="AV170" i="14" s="1"/>
  <c r="BD185" i="14"/>
  <c r="BL185" i="14" s="1"/>
  <c r="BR215" i="14"/>
  <c r="CG215" i="14"/>
  <c r="CO215" i="14" s="1"/>
  <c r="BR216" i="14"/>
  <c r="BA201" i="14"/>
  <c r="BI201" i="14" s="1"/>
  <c r="BC201" i="14"/>
  <c r="BK201" i="14" s="1"/>
  <c r="W216" i="14"/>
  <c r="AE216" i="14" s="1"/>
  <c r="F216" i="14"/>
  <c r="N216" i="14" s="1"/>
  <c r="BC140" i="14"/>
  <c r="BK140" i="14" s="1"/>
  <c r="BR200" i="14"/>
  <c r="BS200" i="14"/>
  <c r="CA200" i="14" s="1"/>
  <c r="V200" i="14"/>
  <c r="AN200" i="14"/>
  <c r="AV200" i="14" s="1"/>
  <c r="BB155" i="14"/>
  <c r="BT200" i="14"/>
  <c r="CB200" i="14" s="1"/>
  <c r="G201" i="14"/>
  <c r="O201" i="14" s="1"/>
  <c r="AN125" i="14"/>
  <c r="AV125" i="14" s="1"/>
  <c r="AN140" i="14"/>
  <c r="AV140" i="14" s="1"/>
  <c r="W170" i="14"/>
  <c r="AE170" i="14" s="1"/>
  <c r="BS125" i="14"/>
  <c r="CA125" i="14" s="1"/>
  <c r="AM185" i="14"/>
  <c r="AU185" i="14" s="1"/>
  <c r="V185" i="14"/>
  <c r="G125" i="14"/>
  <c r="O125" i="14" s="1"/>
  <c r="CH155" i="14"/>
  <c r="E171" i="14"/>
  <c r="M171" i="14" s="1"/>
  <c r="BS141" i="14"/>
  <c r="CA141" i="14" s="1"/>
  <c r="W171" i="14"/>
  <c r="AE171" i="14" s="1"/>
  <c r="BT170" i="14"/>
  <c r="CB170" i="14" s="1"/>
  <c r="W125" i="14"/>
  <c r="AE125" i="14" s="1"/>
  <c r="BR141" i="14"/>
  <c r="BD155" i="14"/>
  <c r="BL155" i="14" s="1"/>
  <c r="X170" i="14"/>
  <c r="AF170" i="14" s="1"/>
  <c r="H170" i="14"/>
  <c r="P170" i="14" s="1"/>
  <c r="BB185" i="14"/>
  <c r="CH185" i="14"/>
  <c r="X186" i="14"/>
  <c r="AF186" i="14" s="1"/>
  <c r="F186" i="14"/>
  <c r="BB171" i="14"/>
  <c r="BC156" i="14"/>
  <c r="BK156" i="14" s="1"/>
  <c r="BC141" i="14"/>
  <c r="BK141" i="14" s="1"/>
  <c r="AN141" i="14"/>
  <c r="AV141" i="14" s="1"/>
  <c r="BT126" i="14"/>
  <c r="CB126" i="14" s="1"/>
  <c r="AN126" i="14"/>
  <c r="AV126" i="14" s="1"/>
  <c r="BT155" i="14"/>
  <c r="CB155" i="14" s="1"/>
  <c r="U171" i="14"/>
  <c r="AC171" i="14" s="1"/>
  <c r="BS170" i="14"/>
  <c r="CA170" i="14" s="1"/>
  <c r="BC155" i="14"/>
  <c r="BK155" i="14" s="1"/>
  <c r="CI185" i="14"/>
  <c r="CQ185" i="14" s="1"/>
  <c r="BB156" i="14"/>
  <c r="BB141" i="14"/>
  <c r="AM141" i="14"/>
  <c r="AU141" i="14" s="1"/>
  <c r="BR126" i="14"/>
  <c r="AN216" i="14"/>
  <c r="AV216" i="14" s="1"/>
  <c r="F200" i="14"/>
  <c r="BR185" i="14"/>
  <c r="W140" i="14"/>
  <c r="AE140" i="14" s="1"/>
  <c r="X171" i="14"/>
  <c r="AF171" i="14" s="1"/>
  <c r="G140" i="14"/>
  <c r="O140" i="14" s="1"/>
  <c r="H155" i="14"/>
  <c r="P155" i="14" s="1"/>
  <c r="G170" i="14"/>
  <c r="O170" i="14" s="1"/>
  <c r="BD141" i="14"/>
  <c r="BL141" i="14" s="1"/>
  <c r="AL141" i="14"/>
  <c r="BS126" i="14"/>
  <c r="CA126" i="14" s="1"/>
  <c r="AM126" i="14"/>
  <c r="AU126" i="14" s="1"/>
  <c r="AL170" i="14"/>
  <c r="F140" i="14"/>
  <c r="CH140" i="14"/>
  <c r="X215" i="14"/>
  <c r="AF215" i="14" s="1"/>
  <c r="BS185" i="14"/>
  <c r="CA185" i="14" s="1"/>
  <c r="AL215" i="14"/>
  <c r="CH215" i="14"/>
  <c r="CJ200" i="14"/>
  <c r="CR200" i="14" s="1"/>
  <c r="BC215" i="14"/>
  <c r="BK215" i="14" s="1"/>
  <c r="V215" i="14"/>
  <c r="CI215" i="14"/>
  <c r="CQ215" i="14" s="1"/>
  <c r="BB200" i="14"/>
  <c r="BB201" i="14"/>
  <c r="V216" i="14"/>
  <c r="H216" i="14"/>
  <c r="P216" i="14" s="1"/>
  <c r="AM170" i="14"/>
  <c r="AU170" i="14" s="1"/>
  <c r="W155" i="14"/>
  <c r="AE155" i="14" s="1"/>
  <c r="X200" i="14"/>
  <c r="AF200" i="14" s="1"/>
  <c r="AL200" i="14"/>
  <c r="G200" i="14"/>
  <c r="O200" i="14" s="1"/>
  <c r="BC170" i="14"/>
  <c r="BK170" i="14" s="1"/>
  <c r="F201" i="14"/>
  <c r="AM140" i="14"/>
  <c r="AU140" i="14" s="1"/>
  <c r="F170" i="14"/>
  <c r="BS140" i="14"/>
  <c r="CA140" i="14" s="1"/>
  <c r="BB170" i="14"/>
  <c r="H140" i="14"/>
  <c r="P140" i="14" s="1"/>
  <c r="AL125" i="14"/>
  <c r="BT125" i="14"/>
  <c r="CB125" i="14" s="1"/>
  <c r="BB140" i="14"/>
  <c r="AN185" i="14"/>
  <c r="AV185" i="14" s="1"/>
  <c r="CJ125" i="14"/>
  <c r="CR125" i="14" s="1"/>
  <c r="CH125" i="14"/>
  <c r="F125" i="14"/>
  <c r="CI155" i="14"/>
  <c r="CQ155" i="14" s="1"/>
  <c r="G171" i="14"/>
  <c r="O171" i="14" s="1"/>
  <c r="V125" i="14"/>
  <c r="BR155" i="14"/>
  <c r="V170" i="14"/>
  <c r="BR186" i="14"/>
  <c r="AL185" i="14"/>
  <c r="F155" i="14"/>
  <c r="V155" i="14"/>
  <c r="BT215" i="14"/>
  <c r="CB215" i="14" s="1"/>
  <c r="G215" i="14"/>
  <c r="O215" i="14" s="1"/>
  <c r="BR140" i="14"/>
  <c r="G185" i="14"/>
  <c r="O185" i="14" s="1"/>
  <c r="H185" i="14"/>
  <c r="P185" i="14" s="1"/>
  <c r="F185" i="14"/>
  <c r="BT185" i="14"/>
  <c r="CB185" i="14" s="1"/>
  <c r="W186" i="14"/>
  <c r="AE186" i="14" s="1"/>
  <c r="H186" i="14"/>
  <c r="P186" i="14" s="1"/>
  <c r="BD171" i="14"/>
  <c r="BL171" i="14" s="1"/>
  <c r="CH156" i="14"/>
  <c r="BQ216" i="14"/>
  <c r="BY216" i="14" s="1"/>
  <c r="CI186" i="14"/>
  <c r="CQ186" i="14" s="1"/>
  <c r="CJ201" i="14"/>
  <c r="CR201" i="14" s="1"/>
  <c r="BD126" i="14"/>
  <c r="BL126" i="14" s="1"/>
  <c r="X201" i="14"/>
  <c r="AF201" i="14" s="1"/>
  <c r="BS186" i="14"/>
  <c r="CA186" i="14" s="1"/>
  <c r="BD218" i="14"/>
  <c r="BL218" i="14" s="1"/>
  <c r="BB217" i="14"/>
  <c r="BJ217" i="14" s="1"/>
  <c r="BQ187" i="14"/>
  <c r="BY187" i="14" s="1"/>
  <c r="AK216" i="14"/>
  <c r="AS216" i="14" s="1"/>
  <c r="CJ216" i="14"/>
  <c r="CR216" i="14" s="1"/>
  <c r="CG217" i="14"/>
  <c r="CO217" i="14" s="1"/>
  <c r="BQ217" i="14"/>
  <c r="BY217" i="14" s="1"/>
  <c r="BB202" i="14"/>
  <c r="W217" i="14"/>
  <c r="AE217" i="14" s="1"/>
  <c r="AL171" i="14"/>
  <c r="BS202" i="14"/>
  <c r="CA202" i="14" s="1"/>
  <c r="BT201" i="14"/>
  <c r="CB201" i="14" s="1"/>
  <c r="V156" i="14"/>
  <c r="CI141" i="14"/>
  <c r="CQ141" i="14" s="1"/>
  <c r="G141" i="14"/>
  <c r="O141" i="14" s="1"/>
  <c r="W201" i="14"/>
  <c r="AE201" i="14" s="1"/>
  <c r="X202" i="14"/>
  <c r="AF202" i="14" s="1"/>
  <c r="W203" i="14"/>
  <c r="AE203" i="14" s="1"/>
  <c r="F156" i="14"/>
  <c r="CJ141" i="14"/>
  <c r="CR141" i="14" s="1"/>
  <c r="E141" i="14"/>
  <c r="M141" i="14" s="1"/>
  <c r="F141" i="14"/>
  <c r="BQ172" i="14"/>
  <c r="BY172" i="14" s="1"/>
  <c r="F127" i="14"/>
  <c r="CJ171" i="14"/>
  <c r="CR171" i="14" s="1"/>
  <c r="CG186" i="14"/>
  <c r="CO186" i="14" s="1"/>
  <c r="BD186" i="14"/>
  <c r="BL186" i="14" s="1"/>
  <c r="E172" i="14"/>
  <c r="M172" i="14" s="1"/>
  <c r="BT142" i="14"/>
  <c r="CB142" i="14" s="1"/>
  <c r="CG156" i="14"/>
  <c r="CO156" i="14" s="1"/>
  <c r="BB186" i="14"/>
  <c r="AK156" i="14"/>
  <c r="AS156" i="14" s="1"/>
  <c r="CG126" i="14"/>
  <c r="CO126" i="14" s="1"/>
  <c r="G126" i="14"/>
  <c r="O126" i="14" s="1"/>
  <c r="CJ186" i="14"/>
  <c r="CR186" i="14" s="1"/>
  <c r="BQ171" i="14"/>
  <c r="BY171" i="14" s="1"/>
  <c r="BB187" i="14"/>
  <c r="X187" i="14"/>
  <c r="AF187" i="14" s="1"/>
  <c r="H187" i="14"/>
  <c r="P187" i="14" s="1"/>
  <c r="BC172" i="14"/>
  <c r="BK172" i="14" s="1"/>
  <c r="CI157" i="14"/>
  <c r="CQ157" i="14" s="1"/>
  <c r="BC157" i="14"/>
  <c r="BK157" i="14" s="1"/>
  <c r="AM157" i="14"/>
  <c r="AU157" i="14" s="1"/>
  <c r="E157" i="14"/>
  <c r="M157" i="14" s="1"/>
  <c r="CG142" i="14"/>
  <c r="CO142" i="14" s="1"/>
  <c r="BD142" i="14"/>
  <c r="BL142" i="14" s="1"/>
  <c r="AK142" i="14"/>
  <c r="AS142" i="14" s="1"/>
  <c r="CG127" i="14"/>
  <c r="CO127" i="14" s="1"/>
  <c r="BT127" i="14"/>
  <c r="CB127" i="14" s="1"/>
  <c r="BD127" i="14"/>
  <c r="BL127" i="14" s="1"/>
  <c r="AN127" i="14"/>
  <c r="AV127" i="14" s="1"/>
  <c r="F187" i="14"/>
  <c r="BB157" i="14"/>
  <c r="W157" i="14"/>
  <c r="AE157" i="14" s="1"/>
  <c r="G157" i="14"/>
  <c r="O157" i="14" s="1"/>
  <c r="CI142" i="14"/>
  <c r="CQ142" i="14" s="1"/>
  <c r="AL142" i="14"/>
  <c r="V142" i="14"/>
  <c r="CI127" i="14"/>
  <c r="CQ127" i="14" s="1"/>
  <c r="BR127" i="14"/>
  <c r="BC127" i="14"/>
  <c r="BK127" i="14" s="1"/>
  <c r="AK127" i="14"/>
  <c r="AS127" i="14" s="1"/>
  <c r="G173" i="14"/>
  <c r="O173" i="14" s="1"/>
  <c r="BB218" i="14"/>
  <c r="BJ218" i="14" s="1"/>
  <c r="V201" i="14"/>
  <c r="AL156" i="14"/>
  <c r="AN171" i="14"/>
  <c r="AV171" i="14" s="1"/>
  <c r="V126" i="14"/>
  <c r="BR156" i="14"/>
  <c r="AL216" i="14"/>
  <c r="BB126" i="14"/>
  <c r="BT186" i="14"/>
  <c r="CB186" i="14" s="1"/>
  <c r="BA218" i="14"/>
  <c r="BI218" i="14" s="1"/>
  <c r="BC217" i="14"/>
  <c r="BK217" i="14" s="1"/>
  <c r="AN201" i="14"/>
  <c r="AV201" i="14" s="1"/>
  <c r="U172" i="14"/>
  <c r="AC172" i="14" s="1"/>
  <c r="BA216" i="14"/>
  <c r="BI216" i="14" s="1"/>
  <c r="CJ217" i="14"/>
  <c r="CR217" i="14" s="1"/>
  <c r="BR217" i="14"/>
  <c r="BD202" i="14"/>
  <c r="BL202" i="14" s="1"/>
  <c r="X217" i="14"/>
  <c r="AF217" i="14" s="1"/>
  <c r="G217" i="14"/>
  <c r="O217" i="14" s="1"/>
  <c r="BT202" i="14"/>
  <c r="CB202" i="14" s="1"/>
  <c r="BQ201" i="14"/>
  <c r="BY201" i="14" s="1"/>
  <c r="CI126" i="14"/>
  <c r="CQ126" i="14" s="1"/>
  <c r="AM186" i="14"/>
  <c r="AU186" i="14" s="1"/>
  <c r="AM201" i="14"/>
  <c r="AU201" i="14" s="1"/>
  <c r="W156" i="14"/>
  <c r="AE156" i="14" s="1"/>
  <c r="CJ202" i="14"/>
  <c r="CR202" i="14" s="1"/>
  <c r="W202" i="14"/>
  <c r="AE202" i="14" s="1"/>
  <c r="X203" i="14"/>
  <c r="AF203" i="14" s="1"/>
  <c r="H202" i="14"/>
  <c r="P202" i="14" s="1"/>
  <c r="W126" i="14"/>
  <c r="AE126" i="14" s="1"/>
  <c r="W172" i="14"/>
  <c r="AE172" i="14" s="1"/>
  <c r="H156" i="14"/>
  <c r="P156" i="14" s="1"/>
  <c r="BT187" i="14"/>
  <c r="CB187" i="14" s="1"/>
  <c r="V141" i="14"/>
  <c r="BT172" i="14"/>
  <c r="CB172" i="14" s="1"/>
  <c r="G127" i="14"/>
  <c r="O127" i="14" s="1"/>
  <c r="H127" i="14"/>
  <c r="P127" i="14" s="1"/>
  <c r="G172" i="14"/>
  <c r="O172" i="14" s="1"/>
  <c r="F172" i="14"/>
  <c r="CH186" i="14"/>
  <c r="H173" i="14"/>
  <c r="P173" i="14" s="1"/>
  <c r="BR171" i="14"/>
  <c r="BS171" i="14"/>
  <c r="CA171" i="14" s="1"/>
  <c r="BC187" i="14"/>
  <c r="BK187" i="14" s="1"/>
  <c r="V187" i="14"/>
  <c r="E187" i="14"/>
  <c r="M187" i="14" s="1"/>
  <c r="BD172" i="14"/>
  <c r="BL172" i="14" s="1"/>
  <c r="CG157" i="14"/>
  <c r="CO157" i="14" s="1"/>
  <c r="BA157" i="14"/>
  <c r="BI157" i="14" s="1"/>
  <c r="AK157" i="14"/>
  <c r="AS157" i="14" s="1"/>
  <c r="F157" i="14"/>
  <c r="CH142" i="14"/>
  <c r="BB142" i="14"/>
  <c r="AN142" i="14"/>
  <c r="AV142" i="14" s="1"/>
  <c r="CH127" i="14"/>
  <c r="BS127" i="14"/>
  <c r="CA127" i="14" s="1"/>
  <c r="BB127" i="14"/>
  <c r="AL127" i="14"/>
  <c r="AM171" i="14"/>
  <c r="AU171" i="14" s="1"/>
  <c r="CI171" i="14"/>
  <c r="CQ171" i="14" s="1"/>
  <c r="CG171" i="14"/>
  <c r="CO171" i="14" s="1"/>
  <c r="BA186" i="14"/>
  <c r="BI186" i="14" s="1"/>
  <c r="H172" i="14"/>
  <c r="P172" i="14" s="1"/>
  <c r="BR142" i="14"/>
  <c r="AK171" i="14"/>
  <c r="AS171" i="14" s="1"/>
  <c r="U126" i="14"/>
  <c r="AC126" i="14" s="1"/>
  <c r="F173" i="14"/>
  <c r="E126" i="14"/>
  <c r="M126" i="14" s="1"/>
  <c r="H126" i="14"/>
  <c r="P126" i="14" s="1"/>
  <c r="BT171" i="14"/>
  <c r="CB171" i="14" s="1"/>
  <c r="BQ156" i="14"/>
  <c r="BY156" i="14" s="1"/>
  <c r="BD187" i="14"/>
  <c r="BL187" i="14" s="1"/>
  <c r="U187" i="14"/>
  <c r="AC187" i="14" s="1"/>
  <c r="BA172" i="14"/>
  <c r="BI172" i="14" s="1"/>
  <c r="AN172" i="14"/>
  <c r="AV172" i="14" s="1"/>
  <c r="H141" i="14"/>
  <c r="P141" i="14" s="1"/>
  <c r="V172" i="14"/>
  <c r="AM216" i="14"/>
  <c r="AU216" i="14" s="1"/>
  <c r="X172" i="14"/>
  <c r="AF172" i="14" s="1"/>
  <c r="BC126" i="14"/>
  <c r="BK126" i="14" s="1"/>
  <c r="BS201" i="14"/>
  <c r="CA201" i="14" s="1"/>
  <c r="CI156" i="14"/>
  <c r="CQ156" i="14" s="1"/>
  <c r="U141" i="14"/>
  <c r="AC141" i="14" s="1"/>
  <c r="BS187" i="14"/>
  <c r="CA187" i="14" s="1"/>
  <c r="AL201" i="14"/>
  <c r="BR187" i="14"/>
  <c r="BC218" i="14"/>
  <c r="BK218" i="14" s="1"/>
  <c r="BA217" i="14"/>
  <c r="BI217" i="14" s="1"/>
  <c r="CG216" i="14"/>
  <c r="CO216" i="14" s="1"/>
  <c r="BB216" i="14"/>
  <c r="BJ216" i="14" s="1"/>
  <c r="BC216" i="14"/>
  <c r="BK216" i="14" s="1"/>
  <c r="CH217" i="14"/>
  <c r="BQ218" i="14"/>
  <c r="BY218" i="14" s="1"/>
  <c r="BS217" i="14"/>
  <c r="CA217" i="14" s="1"/>
  <c r="BA202" i="14"/>
  <c r="BI202" i="14" s="1"/>
  <c r="U217" i="14"/>
  <c r="AC217" i="14" s="1"/>
  <c r="H217" i="14"/>
  <c r="P217" i="14" s="1"/>
  <c r="BQ202" i="14"/>
  <c r="BY202" i="14" s="1"/>
  <c r="CH201" i="14"/>
  <c r="CH126" i="14"/>
  <c r="U201" i="14"/>
  <c r="AC201" i="14" s="1"/>
  <c r="BS156" i="14"/>
  <c r="CA156" i="14" s="1"/>
  <c r="AM156" i="14"/>
  <c r="AU156" i="14" s="1"/>
  <c r="CG202" i="14"/>
  <c r="CO202" i="14" s="1"/>
  <c r="U202" i="14"/>
  <c r="AC202" i="14" s="1"/>
  <c r="U203" i="14"/>
  <c r="AC203" i="14" s="1"/>
  <c r="F202" i="14"/>
  <c r="W141" i="14"/>
  <c r="AE141" i="14" s="1"/>
  <c r="X126" i="14"/>
  <c r="AF126" i="14" s="1"/>
  <c r="X156" i="14"/>
  <c r="AF156" i="14" s="1"/>
  <c r="CI216" i="14"/>
  <c r="CQ216" i="14" s="1"/>
  <c r="CH216" i="14"/>
  <c r="CH141" i="14"/>
  <c r="AN186" i="14"/>
  <c r="AV186" i="14" s="1"/>
  <c r="V202" i="14"/>
  <c r="G156" i="14"/>
  <c r="O156" i="14" s="1"/>
  <c r="BR172" i="14"/>
  <c r="CJ156" i="14"/>
  <c r="CR156" i="14" s="1"/>
  <c r="W187" i="14"/>
  <c r="AE187" i="14" s="1"/>
  <c r="BC142" i="14"/>
  <c r="BK142" i="14" s="1"/>
  <c r="CJ127" i="14"/>
  <c r="CR127" i="14" s="1"/>
  <c r="AM127" i="14"/>
  <c r="AU127" i="14" s="1"/>
  <c r="CI217" i="14"/>
  <c r="CQ217" i="14" s="1"/>
  <c r="V217" i="14"/>
  <c r="BR201" i="14"/>
  <c r="CI201" i="14"/>
  <c r="CQ201" i="14" s="1"/>
  <c r="AN156" i="14"/>
  <c r="AV156" i="14" s="1"/>
  <c r="V203" i="14"/>
  <c r="BQ142" i="14"/>
  <c r="BY142" i="14" s="1"/>
  <c r="E173" i="14"/>
  <c r="M173" i="14" s="1"/>
  <c r="BC186" i="14"/>
  <c r="BK186" i="14" s="1"/>
  <c r="BA187" i="14"/>
  <c r="BI187" i="14" s="1"/>
  <c r="G187" i="14"/>
  <c r="O187" i="14" s="1"/>
  <c r="CJ157" i="14"/>
  <c r="CR157" i="14" s="1"/>
  <c r="BD216" i="14"/>
  <c r="BL216" i="14" s="1"/>
  <c r="BC202" i="14"/>
  <c r="BK202" i="14" s="1"/>
  <c r="AK201" i="14"/>
  <c r="AS201" i="14" s="1"/>
  <c r="BT156" i="14"/>
  <c r="CB156" i="14" s="1"/>
  <c r="X141" i="14"/>
  <c r="AF141" i="14" s="1"/>
  <c r="BS172" i="14"/>
  <c r="CA172" i="14" s="1"/>
  <c r="CH171" i="14"/>
  <c r="CJ142" i="14"/>
  <c r="CR142" i="14" s="1"/>
  <c r="AM142" i="14"/>
  <c r="AU142" i="14" s="1"/>
  <c r="BT217" i="14"/>
  <c r="CB217" i="14" s="1"/>
  <c r="AN217" i="14"/>
  <c r="AV217" i="14" s="1"/>
  <c r="F217" i="14"/>
  <c r="N217" i="14" s="1"/>
  <c r="BR202" i="14"/>
  <c r="CJ126" i="14"/>
  <c r="CR126" i="14" s="1"/>
  <c r="G202" i="14"/>
  <c r="O202" i="14" s="1"/>
  <c r="AL186" i="14"/>
  <c r="E127" i="14"/>
  <c r="M127" i="14" s="1"/>
  <c r="BS142" i="14"/>
  <c r="CA142" i="14" s="1"/>
  <c r="F126" i="14"/>
  <c r="BB172" i="14"/>
  <c r="BD157" i="14"/>
  <c r="BL157" i="14" s="1"/>
  <c r="BQ189" i="14"/>
  <c r="BY189" i="14" s="1"/>
  <c r="AK217" i="14"/>
  <c r="AS217" i="14" s="1"/>
  <c r="BS218" i="14"/>
  <c r="CA218" i="14" s="1"/>
  <c r="CH157" i="14"/>
  <c r="BA219" i="14"/>
  <c r="BI219" i="14" s="1"/>
  <c r="BC219" i="14"/>
  <c r="BK219" i="14" s="1"/>
  <c r="CH218" i="14"/>
  <c r="BC203" i="14"/>
  <c r="BK203" i="14" s="1"/>
  <c r="AM218" i="14"/>
  <c r="AU218" i="14" s="1"/>
  <c r="V218" i="14"/>
  <c r="G218" i="14"/>
  <c r="O218" i="14" s="1"/>
  <c r="AK202" i="14"/>
  <c r="AS202" i="14" s="1"/>
  <c r="AL187" i="14"/>
  <c r="BS203" i="14"/>
  <c r="CA203" i="14" s="1"/>
  <c r="U174" i="14"/>
  <c r="AC174" i="14" s="1"/>
  <c r="U127" i="14"/>
  <c r="AC127" i="14" s="1"/>
  <c r="BR188" i="14"/>
  <c r="BS188" i="14"/>
  <c r="CA188" i="14" s="1"/>
  <c r="E142" i="14"/>
  <c r="M142" i="14" s="1"/>
  <c r="CJ203" i="14"/>
  <c r="CR203" i="14" s="1"/>
  <c r="F203" i="14"/>
  <c r="AL157" i="14"/>
  <c r="V127" i="14"/>
  <c r="F130" i="14"/>
  <c r="E130" i="14"/>
  <c r="M130" i="14" s="1"/>
  <c r="BR143" i="14"/>
  <c r="BS143" i="14"/>
  <c r="CA143" i="14" s="1"/>
  <c r="E128" i="14"/>
  <c r="M128" i="14" s="1"/>
  <c r="CH172" i="14"/>
  <c r="BT173" i="14"/>
  <c r="CB173" i="14" s="1"/>
  <c r="CI174" i="14"/>
  <c r="CQ174" i="14" s="1"/>
  <c r="F129" i="14"/>
  <c r="H174" i="14"/>
  <c r="P174" i="14" s="1"/>
  <c r="CH173" i="14"/>
  <c r="CI173" i="14"/>
  <c r="CQ173" i="14" s="1"/>
  <c r="BT174" i="14"/>
  <c r="CB174" i="14" s="1"/>
  <c r="H175" i="14"/>
  <c r="P175" i="14" s="1"/>
  <c r="BA188" i="14"/>
  <c r="BI188" i="14" s="1"/>
  <c r="X188" i="14"/>
  <c r="AF188" i="14" s="1"/>
  <c r="G188" i="14"/>
  <c r="O188" i="14" s="1"/>
  <c r="BC173" i="14"/>
  <c r="BK173" i="14" s="1"/>
  <c r="CH158" i="14"/>
  <c r="BB158" i="14"/>
  <c r="X158" i="14"/>
  <c r="AF158" i="14" s="1"/>
  <c r="H158" i="14"/>
  <c r="P158" i="14" s="1"/>
  <c r="CJ143" i="14"/>
  <c r="CR143" i="14" s="1"/>
  <c r="BA143" i="14"/>
  <c r="BI143" i="14" s="1"/>
  <c r="AL143" i="14"/>
  <c r="F143" i="14"/>
  <c r="CJ128" i="14"/>
  <c r="CR128" i="14" s="1"/>
  <c r="BR128" i="14"/>
  <c r="BA128" i="14"/>
  <c r="BI128" i="14" s="1"/>
  <c r="AL128" i="14"/>
  <c r="W174" i="14"/>
  <c r="AE174" i="14" s="1"/>
  <c r="H128" i="14"/>
  <c r="P128" i="14" s="1"/>
  <c r="CH187" i="14"/>
  <c r="BT203" i="14"/>
  <c r="CB203" i="14" s="1"/>
  <c r="BT218" i="14"/>
  <c r="CB218" i="14" s="1"/>
  <c r="AL217" i="14"/>
  <c r="V157" i="14"/>
  <c r="X142" i="14"/>
  <c r="AF142" i="14" s="1"/>
  <c r="H157" i="14"/>
  <c r="P157" i="14" s="1"/>
  <c r="BS189" i="14"/>
  <c r="CA189" i="14" s="1"/>
  <c r="CI218" i="14"/>
  <c r="CQ218" i="14" s="1"/>
  <c r="BB203" i="14"/>
  <c r="AK218" i="14"/>
  <c r="AS218" i="14" s="1"/>
  <c r="W218" i="14"/>
  <c r="AE218" i="14" s="1"/>
  <c r="CJ187" i="14"/>
  <c r="CR187" i="14" s="1"/>
  <c r="X173" i="14"/>
  <c r="AF173" i="14" s="1"/>
  <c r="BQ203" i="14"/>
  <c r="BY203" i="14" s="1"/>
  <c r="U204" i="14"/>
  <c r="AC204" i="14" s="1"/>
  <c r="AM172" i="14"/>
  <c r="AU172" i="14" s="1"/>
  <c r="F142" i="14"/>
  <c r="BR189" i="14"/>
  <c r="BS157" i="14"/>
  <c r="CA157" i="14" s="1"/>
  <c r="W204" i="14"/>
  <c r="AE204" i="14" s="1"/>
  <c r="CH203" i="14"/>
  <c r="U173" i="14"/>
  <c r="AC173" i="14" s="1"/>
  <c r="H130" i="14"/>
  <c r="P130" i="14" s="1"/>
  <c r="X174" i="14"/>
  <c r="AF174" i="14" s="1"/>
  <c r="U142" i="14"/>
  <c r="AC142" i="14" s="1"/>
  <c r="AM217" i="14"/>
  <c r="AU217" i="14" s="1"/>
  <c r="W142" i="14"/>
  <c r="AE142" i="14" s="1"/>
  <c r="X157" i="14"/>
  <c r="AF157" i="14" s="1"/>
  <c r="AM202" i="14"/>
  <c r="AU202" i="14" s="1"/>
  <c r="BB219" i="14"/>
  <c r="BJ219" i="14" s="1"/>
  <c r="CJ218" i="14"/>
  <c r="CR218" i="14" s="1"/>
  <c r="BD203" i="14"/>
  <c r="BL203" i="14" s="1"/>
  <c r="AL218" i="14"/>
  <c r="CI202" i="14"/>
  <c r="CQ202" i="14" s="1"/>
  <c r="BR157" i="14"/>
  <c r="CG218" i="14"/>
  <c r="CO218" i="14" s="1"/>
  <c r="AN218" i="14"/>
  <c r="AV218" i="14" s="1"/>
  <c r="U218" i="14"/>
  <c r="AC218" i="14" s="1"/>
  <c r="F218" i="14"/>
  <c r="N218" i="14" s="1"/>
  <c r="CG187" i="14"/>
  <c r="CO187" i="14" s="1"/>
  <c r="AN187" i="14"/>
  <c r="AV187" i="14" s="1"/>
  <c r="AL172" i="14"/>
  <c r="X127" i="14"/>
  <c r="AF127" i="14" s="1"/>
  <c r="BT143" i="14"/>
  <c r="CB143" i="14" s="1"/>
  <c r="G128" i="14"/>
  <c r="O128" i="14" s="1"/>
  <c r="CG172" i="14"/>
  <c r="CO172" i="14" s="1"/>
  <c r="BQ173" i="14"/>
  <c r="BY173" i="14" s="1"/>
  <c r="CJ174" i="14"/>
  <c r="CR174" i="14" s="1"/>
  <c r="E175" i="14"/>
  <c r="M175" i="14" s="1"/>
  <c r="G129" i="14"/>
  <c r="O129" i="14" s="1"/>
  <c r="F174" i="14"/>
  <c r="BR174" i="14"/>
  <c r="BB188" i="14"/>
  <c r="U188" i="14"/>
  <c r="AC188" i="14" s="1"/>
  <c r="E188" i="14"/>
  <c r="M188" i="14" s="1"/>
  <c r="BD173" i="14"/>
  <c r="BL173" i="14" s="1"/>
  <c r="CI158" i="14"/>
  <c r="CQ158" i="14" s="1"/>
  <c r="BC158" i="14"/>
  <c r="BK158" i="14" s="1"/>
  <c r="CI143" i="14"/>
  <c r="CQ143" i="14" s="1"/>
  <c r="BD143" i="14"/>
  <c r="BL143" i="14" s="1"/>
  <c r="AK143" i="14"/>
  <c r="AS143" i="14" s="1"/>
  <c r="U143" i="14"/>
  <c r="AC143" i="14" s="1"/>
  <c r="BC128" i="14"/>
  <c r="BK128" i="14" s="1"/>
  <c r="AN128" i="14"/>
  <c r="AV128" i="14" s="1"/>
  <c r="V158" i="14"/>
  <c r="BB143" i="14"/>
  <c r="CH128" i="14"/>
  <c r="BB129" i="14"/>
  <c r="X128" i="14"/>
  <c r="AF128" i="14" s="1"/>
  <c r="AK172" i="14"/>
  <c r="AS172" i="14" s="1"/>
  <c r="BR218" i="14"/>
  <c r="CH202" i="14"/>
  <c r="H218" i="14"/>
  <c r="P218" i="14" s="1"/>
  <c r="CI187" i="14"/>
  <c r="CQ187" i="14" s="1"/>
  <c r="AN202" i="14"/>
  <c r="AV202" i="14" s="1"/>
  <c r="W173" i="14"/>
  <c r="AE173" i="14" s="1"/>
  <c r="V173" i="14"/>
  <c r="BT189" i="14"/>
  <c r="CB189" i="14" s="1"/>
  <c r="BQ157" i="14"/>
  <c r="BY157" i="14" s="1"/>
  <c r="CI203" i="14"/>
  <c r="CQ203" i="14" s="1"/>
  <c r="AK203" i="14"/>
  <c r="AS203" i="14" s="1"/>
  <c r="G203" i="14"/>
  <c r="O203" i="14" s="1"/>
  <c r="V174" i="14"/>
  <c r="AN157" i="14"/>
  <c r="AV157" i="14" s="1"/>
  <c r="G175" i="14"/>
  <c r="O175" i="14" s="1"/>
  <c r="F175" i="14"/>
  <c r="CI172" i="14"/>
  <c r="CQ172" i="14" s="1"/>
  <c r="BS173" i="14"/>
  <c r="CA173" i="14" s="1"/>
  <c r="CH174" i="14"/>
  <c r="E129" i="14"/>
  <c r="M129" i="14" s="1"/>
  <c r="E174" i="14"/>
  <c r="M174" i="14" s="1"/>
  <c r="CJ173" i="14"/>
  <c r="CR173" i="14" s="1"/>
  <c r="BQ174" i="14"/>
  <c r="BY174" i="14" s="1"/>
  <c r="V188" i="14"/>
  <c r="F188" i="14"/>
  <c r="BA173" i="14"/>
  <c r="BI173" i="14" s="1"/>
  <c r="G176" i="14"/>
  <c r="O176" i="14" s="1"/>
  <c r="CJ158" i="14"/>
  <c r="CR158" i="14" s="1"/>
  <c r="BD158" i="14"/>
  <c r="BL158" i="14" s="1"/>
  <c r="AM158" i="14"/>
  <c r="AU158" i="14" s="1"/>
  <c r="V159" i="14"/>
  <c r="CG143" i="14"/>
  <c r="CO143" i="14" s="1"/>
  <c r="AN143" i="14"/>
  <c r="AV143" i="14" s="1"/>
  <c r="CI128" i="14"/>
  <c r="CQ128" i="14" s="1"/>
  <c r="BD128" i="14"/>
  <c r="BL128" i="14" s="1"/>
  <c r="BD219" i="14"/>
  <c r="BL219" i="14" s="1"/>
  <c r="BA203" i="14"/>
  <c r="BI203" i="14" s="1"/>
  <c r="X218" i="14"/>
  <c r="AF218" i="14" s="1"/>
  <c r="H142" i="14"/>
  <c r="P142" i="14" s="1"/>
  <c r="G142" i="14"/>
  <c r="O142" i="14" s="1"/>
  <c r="BT157" i="14"/>
  <c r="CB157" i="14" s="1"/>
  <c r="BT188" i="14"/>
  <c r="CB188" i="14" s="1"/>
  <c r="BQ188" i="14"/>
  <c r="BY188" i="14" s="1"/>
  <c r="BR203" i="14"/>
  <c r="AM187" i="14"/>
  <c r="AU187" i="14" s="1"/>
  <c r="AL202" i="14"/>
  <c r="V204" i="14"/>
  <c r="X204" i="14"/>
  <c r="AF204" i="14" s="1"/>
  <c r="CG203" i="14"/>
  <c r="CO203" i="14" s="1"/>
  <c r="AL203" i="14"/>
  <c r="H203" i="14"/>
  <c r="P203" i="14" s="1"/>
  <c r="W127" i="14"/>
  <c r="AE127" i="14" s="1"/>
  <c r="G130" i="14"/>
  <c r="O130" i="14" s="1"/>
  <c r="F128" i="14"/>
  <c r="CJ172" i="14"/>
  <c r="CR172" i="14" s="1"/>
  <c r="BR173" i="14"/>
  <c r="CG174" i="14"/>
  <c r="CO174" i="14" s="1"/>
  <c r="CG173" i="14"/>
  <c r="CO173" i="14" s="1"/>
  <c r="CH188" i="14"/>
  <c r="BC188" i="14"/>
  <c r="BK188" i="14" s="1"/>
  <c r="BB173" i="14"/>
  <c r="CG158" i="14"/>
  <c r="CO158" i="14" s="1"/>
  <c r="BA158" i="14"/>
  <c r="BI158" i="14" s="1"/>
  <c r="AN158" i="14"/>
  <c r="AV158" i="14" s="1"/>
  <c r="W158" i="14"/>
  <c r="AE158" i="14" s="1"/>
  <c r="CH143" i="14"/>
  <c r="BC143" i="14"/>
  <c r="BK143" i="14" s="1"/>
  <c r="CG128" i="14"/>
  <c r="CO128" i="14" s="1"/>
  <c r="BS128" i="14"/>
  <c r="CA128" i="14" s="1"/>
  <c r="BB128" i="14"/>
  <c r="AM128" i="14"/>
  <c r="AU128" i="14" s="1"/>
  <c r="BQ143" i="14"/>
  <c r="BY143" i="14" s="1"/>
  <c r="H129" i="14"/>
  <c r="P129" i="14" s="1"/>
  <c r="G174" i="14"/>
  <c r="O174" i="14" s="1"/>
  <c r="BS174" i="14"/>
  <c r="CA174" i="14" s="1"/>
  <c r="BD188" i="14"/>
  <c r="BL188" i="14" s="1"/>
  <c r="W188" i="14"/>
  <c r="AE188" i="14" s="1"/>
  <c r="H188" i="14"/>
  <c r="P188" i="14" s="1"/>
  <c r="AK158" i="14"/>
  <c r="AS158" i="14" s="1"/>
  <c r="AM143" i="14"/>
  <c r="AU143" i="14" s="1"/>
  <c r="BT128" i="14"/>
  <c r="CB128" i="14" s="1"/>
  <c r="AK128" i="14"/>
  <c r="AS128" i="14" s="1"/>
  <c r="BT219" i="14"/>
  <c r="CB219" i="14" s="1"/>
  <c r="BR204" i="14"/>
  <c r="U175" i="14"/>
  <c r="AC175" i="14" s="1"/>
  <c r="AN188" i="14"/>
  <c r="AV188" i="14" s="1"/>
  <c r="AL188" i="14"/>
  <c r="F131" i="14"/>
  <c r="G158" i="14"/>
  <c r="O158" i="14" s="1"/>
  <c r="BD220" i="14"/>
  <c r="BL220" i="14" s="1"/>
  <c r="U205" i="14"/>
  <c r="AC205" i="14" s="1"/>
  <c r="W159" i="14"/>
  <c r="AE159" i="14" s="1"/>
  <c r="CG219" i="14"/>
  <c r="CO219" i="14" s="1"/>
  <c r="BT220" i="14"/>
  <c r="CB220" i="14" s="1"/>
  <c r="BB204" i="14"/>
  <c r="AN219" i="14"/>
  <c r="AV219" i="14" s="1"/>
  <c r="X219" i="14"/>
  <c r="AF219" i="14" s="1"/>
  <c r="F219" i="14"/>
  <c r="N219" i="14" s="1"/>
  <c r="CG188" i="14"/>
  <c r="CO188" i="14" s="1"/>
  <c r="CJ188" i="14"/>
  <c r="CR188" i="14" s="1"/>
  <c r="BT205" i="14"/>
  <c r="CB205" i="14" s="1"/>
  <c r="BT204" i="14"/>
  <c r="CB204" i="14" s="1"/>
  <c r="H131" i="14"/>
  <c r="P131" i="14" s="1"/>
  <c r="BT190" i="14"/>
  <c r="CB190" i="14" s="1"/>
  <c r="G131" i="14"/>
  <c r="O131" i="14" s="1"/>
  <c r="BS158" i="14"/>
  <c r="CA158" i="14" s="1"/>
  <c r="CJ204" i="14"/>
  <c r="CR204" i="14" s="1"/>
  <c r="AN204" i="14"/>
  <c r="AV204" i="14" s="1"/>
  <c r="BD129" i="14"/>
  <c r="BL129" i="14" s="1"/>
  <c r="BC129" i="14"/>
  <c r="BK129" i="14" s="1"/>
  <c r="BQ175" i="14"/>
  <c r="BY175" i="14" s="1"/>
  <c r="CJ175" i="14"/>
  <c r="CR175" i="14" s="1"/>
  <c r="BA189" i="14"/>
  <c r="BI189" i="14" s="1"/>
  <c r="AL189" i="14"/>
  <c r="V189" i="14"/>
  <c r="G189" i="14"/>
  <c r="O189" i="14" s="1"/>
  <c r="BC174" i="14"/>
  <c r="BK174" i="14" s="1"/>
  <c r="CI159" i="14"/>
  <c r="CQ159" i="14" s="1"/>
  <c r="BC159" i="14"/>
  <c r="BK159" i="14" s="1"/>
  <c r="BD144" i="14"/>
  <c r="BL144" i="14" s="1"/>
  <c r="AN144" i="14"/>
  <c r="AV144" i="14" s="1"/>
  <c r="W146" i="14"/>
  <c r="AE146" i="14" s="1"/>
  <c r="X145" i="14"/>
  <c r="AF145" i="14" s="1"/>
  <c r="CI129" i="14"/>
  <c r="CQ129" i="14" s="1"/>
  <c r="BA130" i="14"/>
  <c r="BI130" i="14" s="1"/>
  <c r="AL129" i="14"/>
  <c r="U129" i="14"/>
  <c r="AC129" i="14" s="1"/>
  <c r="BR219" i="14"/>
  <c r="BQ219" i="14"/>
  <c r="BY219" i="14" s="1"/>
  <c r="AN203" i="14"/>
  <c r="AV203" i="14" s="1"/>
  <c r="V205" i="14"/>
  <c r="V143" i="14"/>
  <c r="X205" i="14"/>
  <c r="AF205" i="14" s="1"/>
  <c r="BA220" i="14"/>
  <c r="BI220" i="14" s="1"/>
  <c r="CH219" i="14"/>
  <c r="BQ221" i="14"/>
  <c r="BY221" i="14" s="1"/>
  <c r="BQ220" i="14"/>
  <c r="BY220" i="14" s="1"/>
  <c r="BC204" i="14"/>
  <c r="BK204" i="14" s="1"/>
  <c r="AM219" i="14"/>
  <c r="AU219" i="14" s="1"/>
  <c r="U219" i="14"/>
  <c r="AC219" i="14" s="1"/>
  <c r="H219" i="14"/>
  <c r="P219" i="14" s="1"/>
  <c r="CI188" i="14"/>
  <c r="CQ188" i="14" s="1"/>
  <c r="BS205" i="14"/>
  <c r="CA205" i="14" s="1"/>
  <c r="BQ204" i="14"/>
  <c r="BY204" i="14" s="1"/>
  <c r="BS204" i="14"/>
  <c r="CA204" i="14" s="1"/>
  <c r="BQ158" i="14"/>
  <c r="BY158" i="14" s="1"/>
  <c r="H143" i="14"/>
  <c r="P143" i="14" s="1"/>
  <c r="BQ190" i="14"/>
  <c r="BY190" i="14" s="1"/>
  <c r="CG204" i="14"/>
  <c r="CO204" i="14" s="1"/>
  <c r="AM204" i="14"/>
  <c r="AU204" i="14" s="1"/>
  <c r="V175" i="14"/>
  <c r="AD175" i="14" s="1"/>
  <c r="E159" i="14"/>
  <c r="M159" i="14" s="1"/>
  <c r="H159" i="14"/>
  <c r="P159" i="14" s="1"/>
  <c r="AK173" i="14"/>
  <c r="AS173" i="14" s="1"/>
  <c r="AN173" i="14"/>
  <c r="AV173" i="14" s="1"/>
  <c r="CH144" i="14"/>
  <c r="CG144" i="14"/>
  <c r="CO144" i="14" s="1"/>
  <c r="BS175" i="14"/>
  <c r="CA175" i="14" s="1"/>
  <c r="CI175" i="14"/>
  <c r="CQ175" i="14" s="1"/>
  <c r="CJ144" i="14"/>
  <c r="CR144" i="14" s="1"/>
  <c r="CI189" i="14"/>
  <c r="CQ189" i="14" s="1"/>
  <c r="BR144" i="14"/>
  <c r="BB189" i="14"/>
  <c r="AM189" i="14"/>
  <c r="AU189" i="14" s="1"/>
  <c r="X189" i="14"/>
  <c r="AF189" i="14" s="1"/>
  <c r="H189" i="14"/>
  <c r="P189" i="14" s="1"/>
  <c r="BD174" i="14"/>
  <c r="BL174" i="14" s="1"/>
  <c r="CG159" i="14"/>
  <c r="CO159" i="14" s="1"/>
  <c r="BD159" i="14"/>
  <c r="BL159" i="14" s="1"/>
  <c r="W160" i="14"/>
  <c r="AE160" i="14" s="1"/>
  <c r="BC144" i="14"/>
  <c r="BK144" i="14" s="1"/>
  <c r="AM144" i="14"/>
  <c r="AU144" i="14" s="1"/>
  <c r="X146" i="14"/>
  <c r="AF146" i="14" s="1"/>
  <c r="U145" i="14"/>
  <c r="AC145" i="14" s="1"/>
  <c r="CJ129" i="14"/>
  <c r="CR129" i="14" s="1"/>
  <c r="BR129" i="14"/>
  <c r="BB130" i="14"/>
  <c r="AN129" i="14"/>
  <c r="AV129" i="14" s="1"/>
  <c r="W129" i="14"/>
  <c r="AE129" i="14" s="1"/>
  <c r="BA204" i="14"/>
  <c r="BI204" i="14" s="1"/>
  <c r="AL219" i="14"/>
  <c r="W220" i="14"/>
  <c r="AE220" i="14" s="1"/>
  <c r="W219" i="14"/>
  <c r="AE219" i="14" s="1"/>
  <c r="E219" i="14"/>
  <c r="M219" i="14" s="1"/>
  <c r="BR158" i="14"/>
  <c r="X159" i="14"/>
  <c r="AF159" i="14" s="1"/>
  <c r="BQ205" i="14"/>
  <c r="BY205" i="14" s="1"/>
  <c r="AM203" i="14"/>
  <c r="AU203" i="14" s="1"/>
  <c r="F204" i="14"/>
  <c r="AM188" i="14"/>
  <c r="AU188" i="14" s="1"/>
  <c r="BB220" i="14"/>
  <c r="BJ220" i="14" s="1"/>
  <c r="V128" i="14"/>
  <c r="U128" i="14"/>
  <c r="AC128" i="14" s="1"/>
  <c r="W205" i="14"/>
  <c r="AE205" i="14" s="1"/>
  <c r="CJ219" i="14"/>
  <c r="CR219" i="14" s="1"/>
  <c r="BR221" i="14"/>
  <c r="BZ221" i="14" s="1"/>
  <c r="BR220" i="14"/>
  <c r="BD204" i="14"/>
  <c r="BL204" i="14" s="1"/>
  <c r="AK219" i="14"/>
  <c r="AS219" i="14" s="1"/>
  <c r="V220" i="14"/>
  <c r="AD220" i="14" s="1"/>
  <c r="V219" i="14"/>
  <c r="G219" i="14"/>
  <c r="O219" i="14" s="1"/>
  <c r="H204" i="14"/>
  <c r="P204" i="14" s="1"/>
  <c r="BR205" i="14"/>
  <c r="E131" i="14"/>
  <c r="M131" i="14" s="1"/>
  <c r="CI144" i="14"/>
  <c r="CQ144" i="14" s="1"/>
  <c r="BR190" i="14"/>
  <c r="G143" i="14"/>
  <c r="O143" i="14" s="1"/>
  <c r="CI204" i="14"/>
  <c r="CQ204" i="14" s="1"/>
  <c r="AK204" i="14"/>
  <c r="AS204" i="14" s="1"/>
  <c r="BA129" i="14"/>
  <c r="BI129" i="14" s="1"/>
  <c r="CH189" i="14"/>
  <c r="X175" i="14"/>
  <c r="AF175" i="14" s="1"/>
  <c r="AL158" i="14"/>
  <c r="AL173" i="14"/>
  <c r="F176" i="14"/>
  <c r="E176" i="14"/>
  <c r="M176" i="14" s="1"/>
  <c r="BR175" i="14"/>
  <c r="CG175" i="14"/>
  <c r="CO175" i="14" s="1"/>
  <c r="BQ144" i="14"/>
  <c r="BY144" i="14" s="1"/>
  <c r="BS144" i="14"/>
  <c r="CA144" i="14" s="1"/>
  <c r="BC189" i="14"/>
  <c r="BK189" i="14" s="1"/>
  <c r="AN189" i="14"/>
  <c r="AV189" i="14" s="1"/>
  <c r="U189" i="14"/>
  <c r="AC189" i="14" s="1"/>
  <c r="E189" i="14"/>
  <c r="M189" i="14" s="1"/>
  <c r="BD175" i="14"/>
  <c r="BL175" i="14" s="1"/>
  <c r="BA174" i="14"/>
  <c r="BI174" i="14" s="1"/>
  <c r="CH159" i="14"/>
  <c r="BA159" i="14"/>
  <c r="BI159" i="14" s="1"/>
  <c r="CJ145" i="14"/>
  <c r="CR145" i="14" s="1"/>
  <c r="BA144" i="14"/>
  <c r="BI144" i="14" s="1"/>
  <c r="AM145" i="14"/>
  <c r="AU145" i="14" s="1"/>
  <c r="AK144" i="14"/>
  <c r="AS144" i="14" s="1"/>
  <c r="U146" i="14"/>
  <c r="AC146" i="14" s="1"/>
  <c r="V145" i="14"/>
  <c r="CG129" i="14"/>
  <c r="CO129" i="14" s="1"/>
  <c r="BS129" i="14"/>
  <c r="CA129" i="14" s="1"/>
  <c r="BC130" i="14"/>
  <c r="BK130" i="14" s="1"/>
  <c r="AM129" i="14"/>
  <c r="AU129" i="14" s="1"/>
  <c r="W130" i="14"/>
  <c r="AE130" i="14" s="1"/>
  <c r="X129" i="14"/>
  <c r="AF129" i="14" s="1"/>
  <c r="BS219" i="14"/>
  <c r="CA219" i="14" s="1"/>
  <c r="G204" i="14"/>
  <c r="O204" i="14" s="1"/>
  <c r="X143" i="14"/>
  <c r="AF143" i="14" s="1"/>
  <c r="W143" i="14"/>
  <c r="AE143" i="14" s="1"/>
  <c r="W128" i="14"/>
  <c r="AE128" i="14" s="1"/>
  <c r="BC220" i="14"/>
  <c r="BK220" i="14" s="1"/>
  <c r="F158" i="14"/>
  <c r="E158" i="14"/>
  <c r="M158" i="14" s="1"/>
  <c r="CG220" i="14"/>
  <c r="CO220" i="14" s="1"/>
  <c r="CI219" i="14"/>
  <c r="CQ219" i="14" s="1"/>
  <c r="BS221" i="14"/>
  <c r="CA221" i="14" s="1"/>
  <c r="BS220" i="14"/>
  <c r="CA220" i="14" s="1"/>
  <c r="AL204" i="14"/>
  <c r="W189" i="14"/>
  <c r="AE189" i="14" s="1"/>
  <c r="BB144" i="14"/>
  <c r="V146" i="14"/>
  <c r="BD130" i="14"/>
  <c r="BL130" i="14" s="1"/>
  <c r="CJ159" i="14"/>
  <c r="CR159" i="14" s="1"/>
  <c r="CH129" i="14"/>
  <c r="BD131" i="14"/>
  <c r="BL131" i="14" s="1"/>
  <c r="V129" i="14"/>
  <c r="BT158" i="14"/>
  <c r="CB158" i="14" s="1"/>
  <c r="CH204" i="14"/>
  <c r="AM173" i="14"/>
  <c r="AU173" i="14" s="1"/>
  <c r="BT175" i="14"/>
  <c r="CB175" i="14" s="1"/>
  <c r="CH175" i="14"/>
  <c r="BT144" i="14"/>
  <c r="CB144" i="14" s="1"/>
  <c r="G177" i="14"/>
  <c r="O177" i="14" s="1"/>
  <c r="W145" i="14"/>
  <c r="AE145" i="14" s="1"/>
  <c r="BT129" i="14"/>
  <c r="CB129" i="14" s="1"/>
  <c r="BS190" i="14"/>
  <c r="CA190" i="14" s="1"/>
  <c r="W175" i="14"/>
  <c r="AE175" i="14" s="1"/>
  <c r="BD189" i="14"/>
  <c r="BL189" i="14" s="1"/>
  <c r="E143" i="14"/>
  <c r="M143" i="14" s="1"/>
  <c r="CG189" i="14"/>
  <c r="CO189" i="14" s="1"/>
  <c r="F189" i="14"/>
  <c r="BB174" i="14"/>
  <c r="BB159" i="14"/>
  <c r="AL144" i="14"/>
  <c r="AK129" i="14"/>
  <c r="AS129" i="14" s="1"/>
  <c r="CJ189" i="14"/>
  <c r="CR189" i="14" s="1"/>
  <c r="H176" i="14"/>
  <c r="P176" i="14" s="1"/>
  <c r="BS160" i="14"/>
  <c r="CA160" i="14" s="1"/>
  <c r="F177" i="14"/>
  <c r="I177" i="14" s="1"/>
  <c r="Q177" i="14" s="1"/>
  <c r="E177" i="14"/>
  <c r="M177" i="14" s="1"/>
  <c r="F205" i="14"/>
  <c r="N205" i="14" s="1"/>
  <c r="H177" i="14"/>
  <c r="P177" i="14" s="1"/>
  <c r="BT221" i="14"/>
  <c r="CB221" i="14" s="1"/>
  <c r="CI220" i="14"/>
  <c r="CQ220" i="14" s="1"/>
  <c r="E160" i="14"/>
  <c r="M160" i="14" s="1"/>
  <c r="X206" i="14"/>
  <c r="AF206" i="14" s="1"/>
  <c r="V144" i="14"/>
  <c r="BB221" i="14"/>
  <c r="BJ221" i="14" s="1"/>
  <c r="BC222" i="14"/>
  <c r="BK222" i="14" s="1"/>
  <c r="BB206" i="14"/>
  <c r="BB205" i="14"/>
  <c r="AL220" i="14"/>
  <c r="V221" i="14"/>
  <c r="AD221" i="14" s="1"/>
  <c r="H220" i="14"/>
  <c r="P220" i="14" s="1"/>
  <c r="BA160" i="14"/>
  <c r="BI160" i="14" s="1"/>
  <c r="BQ206" i="14"/>
  <c r="BY206" i="14" s="1"/>
  <c r="AK145" i="14"/>
  <c r="AS145" i="14" s="1"/>
  <c r="F206" i="14"/>
  <c r="N206" i="14" s="1"/>
  <c r="AN145" i="14"/>
  <c r="AV145" i="14" s="1"/>
  <c r="G178" i="14"/>
  <c r="O178" i="14" s="1"/>
  <c r="G206" i="14"/>
  <c r="O206" i="14" s="1"/>
  <c r="CI145" i="14"/>
  <c r="CQ145" i="14" s="1"/>
  <c r="G160" i="14"/>
  <c r="O160" i="14" s="1"/>
  <c r="BS191" i="14"/>
  <c r="CA191" i="14" s="1"/>
  <c r="BQ159" i="14"/>
  <c r="BY159" i="14" s="1"/>
  <c r="CJ206" i="14"/>
  <c r="CR206" i="14" s="1"/>
  <c r="AK205" i="14"/>
  <c r="AS205" i="14" s="1"/>
  <c r="AN130" i="14"/>
  <c r="AV130" i="14" s="1"/>
  <c r="X176" i="14"/>
  <c r="AF176" i="14" s="1"/>
  <c r="V176" i="14"/>
  <c r="AD176" i="14" s="1"/>
  <c r="AM159" i="14"/>
  <c r="AU159" i="14" s="1"/>
  <c r="AM130" i="14"/>
  <c r="AU130" i="14" s="1"/>
  <c r="BQ146" i="14"/>
  <c r="BY146" i="14" s="1"/>
  <c r="BQ145" i="14"/>
  <c r="BY145" i="14" s="1"/>
  <c r="CH176" i="14"/>
  <c r="CP176" i="14" s="1"/>
  <c r="BS176" i="14"/>
  <c r="CA176" i="14" s="1"/>
  <c r="BA190" i="14"/>
  <c r="BI190" i="14" s="1"/>
  <c r="AM190" i="14"/>
  <c r="AU190" i="14" s="1"/>
  <c r="V190" i="14"/>
  <c r="H190" i="14"/>
  <c r="P190" i="14" s="1"/>
  <c r="BA176" i="14"/>
  <c r="BI176" i="14" s="1"/>
  <c r="G179" i="14"/>
  <c r="O179" i="14" s="1"/>
  <c r="CI160" i="14"/>
  <c r="CQ160" i="14" s="1"/>
  <c r="H161" i="14"/>
  <c r="P161" i="14" s="1"/>
  <c r="CH146" i="14"/>
  <c r="CP146" i="14" s="1"/>
  <c r="BC145" i="14"/>
  <c r="BK145" i="14" s="1"/>
  <c r="X147" i="14"/>
  <c r="AF147" i="14" s="1"/>
  <c r="CI130" i="14"/>
  <c r="CQ130" i="14" s="1"/>
  <c r="BT130" i="14"/>
  <c r="CB130" i="14" s="1"/>
  <c r="W206" i="14"/>
  <c r="AE206" i="14" s="1"/>
  <c r="AK130" i="14"/>
  <c r="AS130" i="14" s="1"/>
  <c r="V206" i="14"/>
  <c r="AD206" i="14" s="1"/>
  <c r="CH221" i="14"/>
  <c r="CP221" i="14" s="1"/>
  <c r="BA206" i="14"/>
  <c r="BI206" i="14" s="1"/>
  <c r="AM220" i="14"/>
  <c r="AU220" i="14" s="1"/>
  <c r="F220" i="14"/>
  <c r="N220" i="14" s="1"/>
  <c r="BT206" i="14"/>
  <c r="CB206" i="14" s="1"/>
  <c r="BB175" i="14"/>
  <c r="AL145" i="14"/>
  <c r="V130" i="14"/>
  <c r="CH145" i="14"/>
  <c r="BT191" i="14"/>
  <c r="CB191" i="14" s="1"/>
  <c r="BR191" i="14"/>
  <c r="BZ191" i="14" s="1"/>
  <c r="BT159" i="14"/>
  <c r="CB159" i="14" s="1"/>
  <c r="U130" i="14"/>
  <c r="AC130" i="14" s="1"/>
  <c r="BS146" i="14"/>
  <c r="CA146" i="14" s="1"/>
  <c r="CH160" i="14"/>
  <c r="G161" i="14"/>
  <c r="O161" i="14" s="1"/>
  <c r="BA145" i="14"/>
  <c r="BI145" i="14" s="1"/>
  <c r="AL159" i="14"/>
  <c r="G144" i="14"/>
  <c r="O144" i="14" s="1"/>
  <c r="CI190" i="14"/>
  <c r="CQ190" i="14" s="1"/>
  <c r="G159" i="14"/>
  <c r="O159" i="14" s="1"/>
  <c r="CJ220" i="14"/>
  <c r="CR220" i="14" s="1"/>
  <c r="BR160" i="14"/>
  <c r="H205" i="14"/>
  <c r="P205" i="14" s="1"/>
  <c r="BC160" i="14"/>
  <c r="BK160" i="14" s="1"/>
  <c r="CH220" i="14"/>
  <c r="W144" i="14"/>
  <c r="AE144" i="14" s="1"/>
  <c r="BC221" i="14"/>
  <c r="BK221" i="14" s="1"/>
  <c r="BD222" i="14"/>
  <c r="BL222" i="14" s="1"/>
  <c r="BC206" i="14"/>
  <c r="BK206" i="14" s="1"/>
  <c r="BC205" i="14"/>
  <c r="BK205" i="14" s="1"/>
  <c r="AK221" i="14"/>
  <c r="AS221" i="14" s="1"/>
  <c r="AN220" i="14"/>
  <c r="AV220" i="14" s="1"/>
  <c r="W221" i="14"/>
  <c r="AE221" i="14" s="1"/>
  <c r="E220" i="14"/>
  <c r="M220" i="14" s="1"/>
  <c r="V160" i="14"/>
  <c r="BB131" i="14"/>
  <c r="BJ131" i="14" s="1"/>
  <c r="AK159" i="14"/>
  <c r="AS159" i="14" s="1"/>
  <c r="X160" i="14"/>
  <c r="AF160" i="14" s="1"/>
  <c r="BS206" i="14"/>
  <c r="CA206" i="14" s="1"/>
  <c r="BQ160" i="14"/>
  <c r="BY160" i="14" s="1"/>
  <c r="CH205" i="14"/>
  <c r="BT160" i="14"/>
  <c r="CB160" i="14" s="1"/>
  <c r="H206" i="14"/>
  <c r="P206" i="14" s="1"/>
  <c r="H160" i="14"/>
  <c r="P160" i="14" s="1"/>
  <c r="CI205" i="14"/>
  <c r="CQ205" i="14" s="1"/>
  <c r="BQ191" i="14"/>
  <c r="BY191" i="14" s="1"/>
  <c r="BR159" i="14"/>
  <c r="CG145" i="14"/>
  <c r="CO145" i="14" s="1"/>
  <c r="CG205" i="14"/>
  <c r="CO205" i="14" s="1"/>
  <c r="AL205" i="14"/>
  <c r="U176" i="14"/>
  <c r="AC176" i="14" s="1"/>
  <c r="BT161" i="14"/>
  <c r="CB161" i="14" s="1"/>
  <c r="AL130" i="14"/>
  <c r="AT130" i="14" s="1"/>
  <c r="AM174" i="14"/>
  <c r="AU174" i="14" s="1"/>
  <c r="BR146" i="14"/>
  <c r="BZ146" i="14" s="1"/>
  <c r="CG190" i="14"/>
  <c r="CO190" i="14" s="1"/>
  <c r="BS145" i="14"/>
  <c r="CA145" i="14" s="1"/>
  <c r="CI176" i="14"/>
  <c r="CQ176" i="14" s="1"/>
  <c r="BQ176" i="14"/>
  <c r="BY176" i="14" s="1"/>
  <c r="BB190" i="14"/>
  <c r="AN190" i="14"/>
  <c r="AV190" i="14" s="1"/>
  <c r="W191" i="14"/>
  <c r="AE191" i="14" s="1"/>
  <c r="W190" i="14"/>
  <c r="AE190" i="14" s="1"/>
  <c r="E190" i="14"/>
  <c r="M190" i="14" s="1"/>
  <c r="BB176" i="14"/>
  <c r="BJ176" i="14" s="1"/>
  <c r="CJ160" i="14"/>
  <c r="CR160" i="14" s="1"/>
  <c r="E161" i="14"/>
  <c r="M161" i="14" s="1"/>
  <c r="BB145" i="14"/>
  <c r="U147" i="14"/>
  <c r="AC147" i="14" s="1"/>
  <c r="CJ130" i="14"/>
  <c r="CR130" i="14" s="1"/>
  <c r="BR130" i="14"/>
  <c r="H132" i="14"/>
  <c r="P132" i="14" s="1"/>
  <c r="BB222" i="14"/>
  <c r="BJ222" i="14" s="1"/>
  <c r="BR222" i="14"/>
  <c r="BZ222" i="14" s="1"/>
  <c r="BA205" i="14"/>
  <c r="BI205" i="14" s="1"/>
  <c r="U221" i="14"/>
  <c r="AC221" i="14" s="1"/>
  <c r="BC131" i="14"/>
  <c r="BK131" i="14" s="1"/>
  <c r="BA131" i="14"/>
  <c r="BI131" i="14" s="1"/>
  <c r="F144" i="14"/>
  <c r="AN205" i="14"/>
  <c r="AV205" i="14" s="1"/>
  <c r="W207" i="14"/>
  <c r="AE207" i="14" s="1"/>
  <c r="E178" i="14"/>
  <c r="M178" i="14" s="1"/>
  <c r="AL174" i="14"/>
  <c r="AK174" i="14"/>
  <c r="AS174" i="14" s="1"/>
  <c r="BB133" i="14"/>
  <c r="BJ133" i="14" s="1"/>
  <c r="BC132" i="14"/>
  <c r="BK132" i="14" s="1"/>
  <c r="W131" i="14"/>
  <c r="AE131" i="14" s="1"/>
  <c r="H144" i="14"/>
  <c r="P144" i="14" s="1"/>
  <c r="U206" i="14"/>
  <c r="AC206" i="14" s="1"/>
  <c r="U220" i="14"/>
  <c r="AC220" i="14" s="1"/>
  <c r="F159" i="14"/>
  <c r="X220" i="14"/>
  <c r="AF220" i="14" s="1"/>
  <c r="G205" i="14"/>
  <c r="O205" i="14" s="1"/>
  <c r="CH190" i="14"/>
  <c r="CP190" i="14" s="1"/>
  <c r="X144" i="14"/>
  <c r="AF144" i="14" s="1"/>
  <c r="BD221" i="14"/>
  <c r="BL221" i="14" s="1"/>
  <c r="BA222" i="14"/>
  <c r="BI222" i="14" s="1"/>
  <c r="BD206" i="14"/>
  <c r="BL206" i="14" s="1"/>
  <c r="BD205" i="14"/>
  <c r="BL205" i="14" s="1"/>
  <c r="AK220" i="14"/>
  <c r="AS220" i="14" s="1"/>
  <c r="G220" i="14"/>
  <c r="O220" i="14" s="1"/>
  <c r="BB160" i="14"/>
  <c r="E144" i="14"/>
  <c r="M144" i="14" s="1"/>
  <c r="BD160" i="14"/>
  <c r="BL160" i="14" s="1"/>
  <c r="BR206" i="14"/>
  <c r="BZ206" i="14" s="1"/>
  <c r="G132" i="14"/>
  <c r="O132" i="14" s="1"/>
  <c r="BC175" i="14"/>
  <c r="BK175" i="14" s="1"/>
  <c r="H178" i="14"/>
  <c r="P178" i="14" s="1"/>
  <c r="CJ205" i="14"/>
  <c r="CR205" i="14" s="1"/>
  <c r="E132" i="14"/>
  <c r="M132" i="14" s="1"/>
  <c r="BA175" i="14"/>
  <c r="BI175" i="14" s="1"/>
  <c r="X130" i="14"/>
  <c r="AF130" i="14" s="1"/>
  <c r="BS159" i="14"/>
  <c r="CA159" i="14" s="1"/>
  <c r="F160" i="14"/>
  <c r="AM205" i="14"/>
  <c r="AU205" i="14" s="1"/>
  <c r="BQ161" i="14"/>
  <c r="BY161" i="14" s="1"/>
  <c r="W176" i="14"/>
  <c r="AE176" i="14" s="1"/>
  <c r="AN159" i="14"/>
  <c r="AV159" i="14" s="1"/>
  <c r="AN174" i="14"/>
  <c r="AV174" i="14" s="1"/>
  <c r="BT146" i="14"/>
  <c r="CB146" i="14" s="1"/>
  <c r="BT145" i="14"/>
  <c r="CB145" i="14" s="1"/>
  <c r="CJ176" i="14"/>
  <c r="CR176" i="14" s="1"/>
  <c r="BT176" i="14"/>
  <c r="CB176" i="14" s="1"/>
  <c r="BC190" i="14"/>
  <c r="BK190" i="14" s="1"/>
  <c r="U190" i="14"/>
  <c r="AC190" i="14" s="1"/>
  <c r="F190" i="14"/>
  <c r="BC176" i="14"/>
  <c r="BK176" i="14" s="1"/>
  <c r="CG160" i="14"/>
  <c r="CO160" i="14" s="1"/>
  <c r="F161" i="14"/>
  <c r="N161" i="14" s="1"/>
  <c r="BD145" i="14"/>
  <c r="BL145" i="14" s="1"/>
  <c r="V147" i="14"/>
  <c r="AD147" i="14" s="1"/>
  <c r="CG130" i="14"/>
  <c r="CO130" i="14" s="1"/>
  <c r="BS130" i="14"/>
  <c r="CA130" i="14" s="1"/>
  <c r="U144" i="14"/>
  <c r="AC144" i="14" s="1"/>
  <c r="BA221" i="14"/>
  <c r="BI221" i="14" s="1"/>
  <c r="F132" i="14"/>
  <c r="N132" i="14" s="1"/>
  <c r="BR145" i="14"/>
  <c r="CG176" i="14"/>
  <c r="CO176" i="14" s="1"/>
  <c r="CJ190" i="14"/>
  <c r="CR190" i="14" s="1"/>
  <c r="BR176" i="14"/>
  <c r="BD190" i="14"/>
  <c r="BL190" i="14" s="1"/>
  <c r="AL190" i="14"/>
  <c r="X190" i="14"/>
  <c r="AF190" i="14" s="1"/>
  <c r="G190" i="14"/>
  <c r="O190" i="14" s="1"/>
  <c r="BD176" i="14"/>
  <c r="BL176" i="14" s="1"/>
  <c r="W147" i="14"/>
  <c r="AE147" i="14" s="1"/>
  <c r="CH130" i="14"/>
  <c r="BQ130" i="14"/>
  <c r="BY130" i="14" s="1"/>
  <c r="AN160" i="14"/>
  <c r="AV160" i="14" s="1"/>
  <c r="U148" i="14"/>
  <c r="AC148" i="14" s="1"/>
  <c r="G221" i="14"/>
  <c r="O221" i="14" s="1"/>
  <c r="BQ223" i="14"/>
  <c r="BY223" i="14" s="1"/>
  <c r="BA132" i="14"/>
  <c r="BI132" i="14" s="1"/>
  <c r="CI221" i="14"/>
  <c r="CQ221" i="14" s="1"/>
  <c r="BS222" i="14"/>
  <c r="CA222" i="14" s="1"/>
  <c r="AK161" i="14"/>
  <c r="AS161" i="14" s="1"/>
  <c r="X161" i="14"/>
  <c r="AF161" i="14" s="1"/>
  <c r="AK146" i="14"/>
  <c r="AS146" i="14" s="1"/>
  <c r="AN221" i="14"/>
  <c r="AV221" i="14" s="1"/>
  <c r="BD161" i="14"/>
  <c r="BL161" i="14" s="1"/>
  <c r="BD224" i="14"/>
  <c r="BL224" i="14" s="1"/>
  <c r="U131" i="14"/>
  <c r="AC131" i="14" s="1"/>
  <c r="F133" i="14"/>
  <c r="N133" i="14" s="1"/>
  <c r="H221" i="14"/>
  <c r="P221" i="14" s="1"/>
  <c r="BB223" i="14"/>
  <c r="BJ223" i="14" s="1"/>
  <c r="CG222" i="14"/>
  <c r="CO222" i="14" s="1"/>
  <c r="BR224" i="14"/>
  <c r="BZ224" i="14" s="1"/>
  <c r="BB207" i="14"/>
  <c r="BJ207" i="14" s="1"/>
  <c r="V222" i="14"/>
  <c r="AD222" i="14" s="1"/>
  <c r="E222" i="14"/>
  <c r="M222" i="14" s="1"/>
  <c r="V161" i="14"/>
  <c r="BB134" i="14"/>
  <c r="BJ134" i="14" s="1"/>
  <c r="BA134" i="14"/>
  <c r="BI134" i="14" s="1"/>
  <c r="BD134" i="14"/>
  <c r="BL134" i="14" s="1"/>
  <c r="BT207" i="14"/>
  <c r="CB207" i="14" s="1"/>
  <c r="BS162" i="14"/>
  <c r="CA162" i="14" s="1"/>
  <c r="W148" i="14"/>
  <c r="AE148" i="14" s="1"/>
  <c r="BQ162" i="14"/>
  <c r="BY162" i="14" s="1"/>
  <c r="BR161" i="14"/>
  <c r="BZ161" i="14" s="1"/>
  <c r="BQ192" i="14"/>
  <c r="BY192" i="14" s="1"/>
  <c r="CI207" i="14"/>
  <c r="CQ207" i="14" s="1"/>
  <c r="AL206" i="14"/>
  <c r="AT206" i="14" s="1"/>
  <c r="X208" i="14"/>
  <c r="AF208" i="14" s="1"/>
  <c r="AK131" i="14"/>
  <c r="AS131" i="14" s="1"/>
  <c r="AN131" i="14"/>
  <c r="AV131" i="14" s="1"/>
  <c r="V177" i="14"/>
  <c r="AD177" i="14" s="1"/>
  <c r="AK175" i="14"/>
  <c r="AS175" i="14" s="1"/>
  <c r="CJ177" i="14"/>
  <c r="CR177" i="14" s="1"/>
  <c r="BR178" i="14"/>
  <c r="BZ178" i="14" s="1"/>
  <c r="CI192" i="14"/>
  <c r="CQ192" i="14" s="1"/>
  <c r="BS148" i="14"/>
  <c r="CA148" i="14" s="1"/>
  <c r="BS147" i="14"/>
  <c r="CA147" i="14" s="1"/>
  <c r="BT177" i="14"/>
  <c r="CB177" i="14" s="1"/>
  <c r="CH191" i="14"/>
  <c r="CP191" i="14" s="1"/>
  <c r="BB191" i="14"/>
  <c r="BJ191" i="14" s="1"/>
  <c r="AN191" i="14"/>
  <c r="AV191" i="14" s="1"/>
  <c r="F192" i="14"/>
  <c r="N192" i="14" s="1"/>
  <c r="BC177" i="14"/>
  <c r="BK177" i="14" s="1"/>
  <c r="CH161" i="14"/>
  <c r="CH147" i="14"/>
  <c r="CP147" i="14" s="1"/>
  <c r="BC146" i="14"/>
  <c r="BK146" i="14" s="1"/>
  <c r="CH131" i="14"/>
  <c r="CP131" i="14" s="1"/>
  <c r="BQ131" i="14"/>
  <c r="BY131" i="14" s="1"/>
  <c r="W132" i="14"/>
  <c r="AE132" i="14" s="1"/>
  <c r="H134" i="14"/>
  <c r="P134" i="14" s="1"/>
  <c r="E145" i="14"/>
  <c r="M145" i="14" s="1"/>
  <c r="W161" i="14"/>
  <c r="AE161" i="14" s="1"/>
  <c r="BC161" i="14"/>
  <c r="BK161" i="14" s="1"/>
  <c r="F191" i="14"/>
  <c r="AM160" i="14"/>
  <c r="AU160" i="14" s="1"/>
  <c r="H133" i="14"/>
  <c r="P133" i="14" s="1"/>
  <c r="BS223" i="14"/>
  <c r="CA223" i="14" s="1"/>
  <c r="F221" i="14"/>
  <c r="N221" i="14" s="1"/>
  <c r="H179" i="14"/>
  <c r="P179" i="14" s="1"/>
  <c r="BA223" i="14"/>
  <c r="BI223" i="14" s="1"/>
  <c r="CJ222" i="14"/>
  <c r="CR222" i="14" s="1"/>
  <c r="BQ224" i="14"/>
  <c r="BY224" i="14" s="1"/>
  <c r="BA207" i="14"/>
  <c r="BI207" i="14" s="1"/>
  <c r="AL222" i="14"/>
  <c r="U222" i="14"/>
  <c r="AC222" i="14" s="1"/>
  <c r="H222" i="14"/>
  <c r="P222" i="14" s="1"/>
  <c r="E133" i="14"/>
  <c r="M133" i="14" s="1"/>
  <c r="G191" i="14"/>
  <c r="O191" i="14" s="1"/>
  <c r="AL160" i="14"/>
  <c r="G133" i="14"/>
  <c r="O133" i="14" s="1"/>
  <c r="BS207" i="14"/>
  <c r="CA207" i="14" s="1"/>
  <c r="AL146" i="14"/>
  <c r="BQ148" i="14"/>
  <c r="BY148" i="14" s="1"/>
  <c r="BQ147" i="14"/>
  <c r="BY147" i="14" s="1"/>
  <c r="BR177" i="14"/>
  <c r="CJ191" i="14"/>
  <c r="CR191" i="14" s="1"/>
  <c r="BA191" i="14"/>
  <c r="BI191" i="14" s="1"/>
  <c r="E192" i="14"/>
  <c r="M192" i="14" s="1"/>
  <c r="CJ161" i="14"/>
  <c r="CR161" i="14" s="1"/>
  <c r="BB162" i="14"/>
  <c r="CJ147" i="14"/>
  <c r="CR147" i="14" s="1"/>
  <c r="BB146" i="14"/>
  <c r="BJ146" i="14" s="1"/>
  <c r="AL147" i="14"/>
  <c r="CG131" i="14"/>
  <c r="CO131" i="14" s="1"/>
  <c r="BS131" i="14"/>
  <c r="CA131" i="14" s="1"/>
  <c r="G134" i="14"/>
  <c r="O134" i="14" s="1"/>
  <c r="BD133" i="14"/>
  <c r="BL133" i="14" s="1"/>
  <c r="U207" i="14"/>
  <c r="AC207" i="14" s="1"/>
  <c r="BD132" i="14"/>
  <c r="BL132" i="14" s="1"/>
  <c r="X207" i="14"/>
  <c r="AF207" i="14" s="1"/>
  <c r="CG221" i="14"/>
  <c r="CO221" i="14" s="1"/>
  <c r="BB161" i="14"/>
  <c r="U161" i="14"/>
  <c r="AC161" i="14" s="1"/>
  <c r="AN146" i="14"/>
  <c r="AV146" i="14" s="1"/>
  <c r="AM221" i="14"/>
  <c r="AU221" i="14" s="1"/>
  <c r="BA224" i="14"/>
  <c r="BI224" i="14" s="1"/>
  <c r="F179" i="14"/>
  <c r="N179" i="14" s="1"/>
  <c r="V131" i="14"/>
  <c r="AD131" i="14" s="1"/>
  <c r="BC223" i="14"/>
  <c r="BK223" i="14" s="1"/>
  <c r="CH222" i="14"/>
  <c r="CP222" i="14" s="1"/>
  <c r="BS224" i="14"/>
  <c r="CA224" i="14" s="1"/>
  <c r="BC207" i="14"/>
  <c r="BK207" i="14" s="1"/>
  <c r="W222" i="14"/>
  <c r="AE222" i="14" s="1"/>
  <c r="G222" i="14"/>
  <c r="O222" i="14" s="1"/>
  <c r="BS161" i="14"/>
  <c r="CA161" i="14" s="1"/>
  <c r="E191" i="14"/>
  <c r="M191" i="14" s="1"/>
  <c r="BR207" i="14"/>
  <c r="BZ207" i="14" s="1"/>
  <c r="BR162" i="14"/>
  <c r="BZ162" i="14" s="1"/>
  <c r="CG146" i="14"/>
  <c r="CO146" i="14" s="1"/>
  <c r="CJ146" i="14"/>
  <c r="CR146" i="14" s="1"/>
  <c r="BS192" i="14"/>
  <c r="CA192" i="14" s="1"/>
  <c r="CG207" i="14"/>
  <c r="CO207" i="14" s="1"/>
  <c r="AM207" i="14"/>
  <c r="AU207" i="14" s="1"/>
  <c r="AK206" i="14"/>
  <c r="AS206" i="14" s="1"/>
  <c r="AL131" i="14"/>
  <c r="AT131" i="14" s="1"/>
  <c r="X177" i="14"/>
  <c r="AF177" i="14" s="1"/>
  <c r="CH192" i="14"/>
  <c r="CP192" i="14" s="1"/>
  <c r="AL175" i="14"/>
  <c r="CG177" i="14"/>
  <c r="CO177" i="14" s="1"/>
  <c r="BS178" i="14"/>
  <c r="CA178" i="14" s="1"/>
  <c r="H162" i="14"/>
  <c r="P162" i="14" s="1"/>
  <c r="G162" i="14"/>
  <c r="O162" i="14" s="1"/>
  <c r="BR148" i="14"/>
  <c r="BZ148" i="14" s="1"/>
  <c r="BR147" i="14"/>
  <c r="BZ147" i="14" s="1"/>
  <c r="U191" i="14"/>
  <c r="AC191" i="14" s="1"/>
  <c r="BS177" i="14"/>
  <c r="CA177" i="14" s="1"/>
  <c r="CG191" i="14"/>
  <c r="CO191" i="14" s="1"/>
  <c r="BC191" i="14"/>
  <c r="BK191" i="14" s="1"/>
  <c r="AL191" i="14"/>
  <c r="U192" i="14"/>
  <c r="AC192" i="14" s="1"/>
  <c r="G192" i="14"/>
  <c r="O192" i="14" s="1"/>
  <c r="BD177" i="14"/>
  <c r="BL177" i="14" s="1"/>
  <c r="CI161" i="14"/>
  <c r="CQ161" i="14" s="1"/>
  <c r="BD146" i="14"/>
  <c r="BL146" i="14" s="1"/>
  <c r="CI131" i="14"/>
  <c r="CQ131" i="14" s="1"/>
  <c r="BT131" i="14"/>
  <c r="CB131" i="14" s="1"/>
  <c r="E134" i="14"/>
  <c r="M134" i="14" s="1"/>
  <c r="BA133" i="14"/>
  <c r="BI133" i="14" s="1"/>
  <c r="BQ222" i="14"/>
  <c r="BY222" i="14" s="1"/>
  <c r="AK160" i="14"/>
  <c r="AS160" i="14" s="1"/>
  <c r="H145" i="14"/>
  <c r="P145" i="14" s="1"/>
  <c r="BC224" i="14"/>
  <c r="BK224" i="14" s="1"/>
  <c r="BR192" i="14"/>
  <c r="BZ192" i="14" s="1"/>
  <c r="CH206" i="14"/>
  <c r="CH207" i="14"/>
  <c r="AN206" i="14"/>
  <c r="AV206" i="14" s="1"/>
  <c r="W208" i="14"/>
  <c r="AE208" i="14" s="1"/>
  <c r="AM131" i="14"/>
  <c r="AU131" i="14" s="1"/>
  <c r="W177" i="14"/>
  <c r="AE177" i="14" s="1"/>
  <c r="U177" i="14"/>
  <c r="AC177" i="14" s="1"/>
  <c r="AN175" i="14"/>
  <c r="AV175" i="14" s="1"/>
  <c r="CI177" i="14"/>
  <c r="CQ177" i="14" s="1"/>
  <c r="BQ178" i="14"/>
  <c r="BY178" i="14" s="1"/>
  <c r="BB177" i="14"/>
  <c r="BJ177" i="14" s="1"/>
  <c r="BB132" i="14"/>
  <c r="BJ132" i="14" s="1"/>
  <c r="V207" i="14"/>
  <c r="AD207" i="14" s="1"/>
  <c r="X221" i="14"/>
  <c r="AF221" i="14" s="1"/>
  <c r="CJ221" i="14"/>
  <c r="CR221" i="14" s="1"/>
  <c r="BT222" i="14"/>
  <c r="CB222" i="14" s="1"/>
  <c r="F178" i="14"/>
  <c r="N178" i="14" s="1"/>
  <c r="BC133" i="14"/>
  <c r="BK133" i="14" s="1"/>
  <c r="F145" i="14"/>
  <c r="H191" i="14"/>
  <c r="P191" i="14" s="1"/>
  <c r="AL221" i="14"/>
  <c r="BA161" i="14"/>
  <c r="BI161" i="14" s="1"/>
  <c r="BR223" i="14"/>
  <c r="BZ223" i="14" s="1"/>
  <c r="BB224" i="14"/>
  <c r="BJ224" i="14" s="1"/>
  <c r="E221" i="14"/>
  <c r="M221" i="14" s="1"/>
  <c r="E179" i="14"/>
  <c r="M179" i="14" s="1"/>
  <c r="X131" i="14"/>
  <c r="AF131" i="14" s="1"/>
  <c r="BD223" i="14"/>
  <c r="BL223" i="14" s="1"/>
  <c r="BD207" i="14"/>
  <c r="BL207" i="14" s="1"/>
  <c r="X222" i="14"/>
  <c r="AF222" i="14" s="1"/>
  <c r="F222" i="14"/>
  <c r="N222" i="14" s="1"/>
  <c r="BT162" i="14"/>
  <c r="CB162" i="14" s="1"/>
  <c r="E162" i="14"/>
  <c r="M162" i="14" s="1"/>
  <c r="BQ207" i="14"/>
  <c r="BY207" i="14" s="1"/>
  <c r="X148" i="14"/>
  <c r="AF148" i="14" s="1"/>
  <c r="H207" i="14"/>
  <c r="P207" i="14" s="1"/>
  <c r="F207" i="14"/>
  <c r="N207" i="14" s="1"/>
  <c r="V148" i="14"/>
  <c r="AD148" i="14" s="1"/>
  <c r="G207" i="14"/>
  <c r="O207" i="14" s="1"/>
  <c r="CI206" i="14"/>
  <c r="CQ206" i="14" s="1"/>
  <c r="BT192" i="14"/>
  <c r="CB192" i="14" s="1"/>
  <c r="CI146" i="14"/>
  <c r="CQ146" i="14" s="1"/>
  <c r="CJ207" i="14"/>
  <c r="CR207" i="14" s="1"/>
  <c r="AM206" i="14"/>
  <c r="AU206" i="14" s="1"/>
  <c r="CJ192" i="14"/>
  <c r="CR192" i="14" s="1"/>
  <c r="AM175" i="14"/>
  <c r="AU175" i="14" s="1"/>
  <c r="CH177" i="14"/>
  <c r="CP177" i="14" s="1"/>
  <c r="V191" i="14"/>
  <c r="AD191" i="14" s="1"/>
  <c r="BT178" i="14"/>
  <c r="CB178" i="14" s="1"/>
  <c r="X191" i="14"/>
  <c r="AF191" i="14" s="1"/>
  <c r="BT148" i="14"/>
  <c r="CB148" i="14" s="1"/>
  <c r="BT147" i="14"/>
  <c r="CB147" i="14" s="1"/>
  <c r="F162" i="14"/>
  <c r="I162" i="14" s="1"/>
  <c r="Q162" i="14" s="1"/>
  <c r="CG192" i="14"/>
  <c r="CO192" i="14" s="1"/>
  <c r="BQ177" i="14"/>
  <c r="BY177" i="14" s="1"/>
  <c r="CI191" i="14"/>
  <c r="CQ191" i="14" s="1"/>
  <c r="BD191" i="14"/>
  <c r="BL191" i="14" s="1"/>
  <c r="AM191" i="14"/>
  <c r="AU191" i="14" s="1"/>
  <c r="H192" i="14"/>
  <c r="P192" i="14" s="1"/>
  <c r="BA177" i="14"/>
  <c r="BI177" i="14" s="1"/>
  <c r="CG161" i="14"/>
  <c r="CO161" i="14" s="1"/>
  <c r="BA146" i="14"/>
  <c r="BI146" i="14" s="1"/>
  <c r="V149" i="14"/>
  <c r="AD149" i="14" s="1"/>
  <c r="CJ131" i="14"/>
  <c r="CR131" i="14" s="1"/>
  <c r="BR131" i="14"/>
  <c r="F134" i="14"/>
  <c r="N134" i="14" s="1"/>
  <c r="G145" i="14"/>
  <c r="O145" i="14" s="1"/>
  <c r="BT223" i="14"/>
  <c r="CB223" i="14" s="1"/>
  <c r="CG206" i="14"/>
  <c r="CO206" i="14" s="1"/>
  <c r="AM146" i="14"/>
  <c r="AU146" i="14" s="1"/>
  <c r="T42" i="14"/>
  <c r="AB42" i="14" s="1"/>
  <c r="X133" i="14"/>
  <c r="AF133" i="14" s="1"/>
  <c r="BQ132" i="14"/>
  <c r="BY132" i="14" s="1"/>
  <c r="CJ132" i="14"/>
  <c r="CR132" i="14" s="1"/>
  <c r="AL148" i="14"/>
  <c r="AP148" i="14" s="1"/>
  <c r="AX148" i="14" s="1"/>
  <c r="BA147" i="14"/>
  <c r="BI147" i="14" s="1"/>
  <c r="BD163" i="14"/>
  <c r="BL163" i="14" s="1"/>
  <c r="CH162" i="14"/>
  <c r="CK162" i="14" s="1"/>
  <c r="CS162" i="14" s="1"/>
  <c r="BB179" i="14"/>
  <c r="BJ179" i="14" s="1"/>
  <c r="AN192" i="14"/>
  <c r="AV192" i="14" s="1"/>
  <c r="BB192" i="14"/>
  <c r="BJ192" i="14" s="1"/>
  <c r="CI194" i="14"/>
  <c r="CQ194" i="14" s="1"/>
  <c r="BQ164" i="14"/>
  <c r="BY164" i="14" s="1"/>
  <c r="BQ179" i="14"/>
  <c r="BY179" i="14" s="1"/>
  <c r="BR149" i="14"/>
  <c r="BZ149" i="14" s="1"/>
  <c r="W192" i="14"/>
  <c r="AE192" i="14" s="1"/>
  <c r="CJ178" i="14"/>
  <c r="CR178" i="14" s="1"/>
  <c r="G193" i="14"/>
  <c r="O193" i="14" s="1"/>
  <c r="AL176" i="14"/>
  <c r="AT176" i="14" s="1"/>
  <c r="AN177" i="14"/>
  <c r="AV177" i="14" s="1"/>
  <c r="AL132" i="14"/>
  <c r="AT132" i="14" s="1"/>
  <c r="X178" i="14"/>
  <c r="AF178" i="14" s="1"/>
  <c r="E193" i="14"/>
  <c r="M193" i="14" s="1"/>
  <c r="CI148" i="14"/>
  <c r="CQ148" i="14" s="1"/>
  <c r="AL208" i="14"/>
  <c r="AT208" i="14" s="1"/>
  <c r="CI208" i="14"/>
  <c r="CQ208" i="14" s="1"/>
  <c r="BR193" i="14"/>
  <c r="BZ193" i="14" s="1"/>
  <c r="BA178" i="14"/>
  <c r="BI178" i="14" s="1"/>
  <c r="BR208" i="14"/>
  <c r="BZ208" i="14" s="1"/>
  <c r="AL207" i="14"/>
  <c r="AT207" i="14" s="1"/>
  <c r="AN207" i="14"/>
  <c r="AV207" i="14" s="1"/>
  <c r="AK207" i="14"/>
  <c r="AS207" i="14" s="1"/>
  <c r="BR209" i="14"/>
  <c r="BZ209" i="14" s="1"/>
  <c r="G208" i="14"/>
  <c r="O208" i="14" s="1"/>
  <c r="CG147" i="14"/>
  <c r="CO147" i="14" s="1"/>
  <c r="E224" i="14"/>
  <c r="M224" i="14" s="1"/>
  <c r="X223" i="14"/>
  <c r="AF223" i="14" s="1"/>
  <c r="W224" i="14"/>
  <c r="AE224" i="14" s="1"/>
  <c r="AN223" i="14"/>
  <c r="AV223" i="14" s="1"/>
  <c r="BD208" i="14"/>
  <c r="BL208" i="14" s="1"/>
  <c r="CJ223" i="14"/>
  <c r="CR223" i="14" s="1"/>
  <c r="X132" i="14"/>
  <c r="AF132" i="14" s="1"/>
  <c r="U149" i="14"/>
  <c r="AC149" i="14" s="1"/>
  <c r="G146" i="14"/>
  <c r="O146" i="14" s="1"/>
  <c r="BC134" i="14"/>
  <c r="BK134" i="14" s="1"/>
  <c r="AM222" i="14"/>
  <c r="AU222" i="14" s="1"/>
  <c r="BD162" i="14"/>
  <c r="BL162" i="14" s="1"/>
  <c r="AK222" i="14"/>
  <c r="AS222" i="14" s="1"/>
  <c r="X192" i="14"/>
  <c r="AF192" i="14" s="1"/>
  <c r="AL161" i="14"/>
  <c r="AN222" i="14"/>
  <c r="AV222" i="14" s="1"/>
  <c r="V192" i="14"/>
  <c r="AD192" i="14" s="1"/>
  <c r="H194" i="14"/>
  <c r="P194" i="14" s="1"/>
  <c r="AR100" i="14"/>
  <c r="BA209" i="14"/>
  <c r="BI209" i="14" s="1"/>
  <c r="BB209" i="14"/>
  <c r="BJ209" i="14" s="1"/>
  <c r="BC209" i="14"/>
  <c r="BK209" i="14" s="1"/>
  <c r="BD209" i="14"/>
  <c r="BL209" i="14" s="1"/>
  <c r="BH209" i="14"/>
  <c r="G209" i="14"/>
  <c r="O209" i="14" s="1"/>
  <c r="BC179" i="14"/>
  <c r="BK179" i="14" s="1"/>
  <c r="BB193" i="14"/>
  <c r="BJ193" i="14" s="1"/>
  <c r="F209" i="14"/>
  <c r="N209" i="14" s="1"/>
  <c r="AB163" i="14"/>
  <c r="W163" i="14"/>
  <c r="AE163" i="14" s="1"/>
  <c r="X163" i="14"/>
  <c r="AF163" i="14" s="1"/>
  <c r="U163" i="14"/>
  <c r="AC163" i="14" s="1"/>
  <c r="V163" i="14"/>
  <c r="AD163" i="14" s="1"/>
  <c r="T164" i="14"/>
  <c r="E209" i="14"/>
  <c r="M209" i="14" s="1"/>
  <c r="CG194" i="14"/>
  <c r="CO194" i="14" s="1"/>
  <c r="AL209" i="14"/>
  <c r="AT209" i="14" s="1"/>
  <c r="CJ149" i="14"/>
  <c r="CR149" i="14" s="1"/>
  <c r="CH194" i="14"/>
  <c r="CP194" i="14" s="1"/>
  <c r="CF27" i="14"/>
  <c r="CN27" i="14" s="1"/>
  <c r="CI149" i="14"/>
  <c r="CQ149" i="14" s="1"/>
  <c r="CJ194" i="14"/>
  <c r="CR194" i="14" s="1"/>
  <c r="AB25" i="14"/>
  <c r="T26" i="14"/>
  <c r="V26" i="14" s="1"/>
  <c r="AK209" i="14"/>
  <c r="AS209" i="14" s="1"/>
  <c r="AN209" i="14"/>
  <c r="AV209" i="14" s="1"/>
  <c r="AM209" i="14"/>
  <c r="AU209" i="14" s="1"/>
  <c r="BX194" i="14"/>
  <c r="BS194" i="14"/>
  <c r="CA194" i="14" s="1"/>
  <c r="BR194" i="14"/>
  <c r="BZ194" i="14" s="1"/>
  <c r="BQ194" i="14"/>
  <c r="BY194" i="14" s="1"/>
  <c r="BT194" i="14"/>
  <c r="CB194" i="14" s="1"/>
  <c r="CG209" i="14"/>
  <c r="CO209" i="14" s="1"/>
  <c r="CI209" i="14"/>
  <c r="CQ209" i="14" s="1"/>
  <c r="AR116" i="14"/>
  <c r="AR133" i="14"/>
  <c r="AM133" i="14"/>
  <c r="AU133" i="14" s="1"/>
  <c r="AJ134" i="14"/>
  <c r="AK133" i="14"/>
  <c r="AS133" i="14" s="1"/>
  <c r="AL133" i="14"/>
  <c r="AT133" i="14" s="1"/>
  <c r="AN133" i="14"/>
  <c r="AV133" i="14" s="1"/>
  <c r="AB179" i="14"/>
  <c r="X179" i="14"/>
  <c r="AF179" i="14" s="1"/>
  <c r="W179" i="14"/>
  <c r="AE179" i="14" s="1"/>
  <c r="U179" i="14"/>
  <c r="AC179" i="14" s="1"/>
  <c r="V179" i="14"/>
  <c r="AD179" i="14" s="1"/>
  <c r="BH194" i="14"/>
  <c r="L116" i="14"/>
  <c r="BA193" i="14"/>
  <c r="BI193" i="14" s="1"/>
  <c r="BC193" i="14"/>
  <c r="BK193" i="14" s="1"/>
  <c r="AJ179" i="14"/>
  <c r="AK178" i="14"/>
  <c r="AS178" i="14" s="1"/>
  <c r="AL178" i="14"/>
  <c r="AT178" i="14" s="1"/>
  <c r="AR178" i="14"/>
  <c r="AM178" i="14"/>
  <c r="AU178" i="14" s="1"/>
  <c r="AN178" i="14"/>
  <c r="AV178" i="14" s="1"/>
  <c r="BD193" i="14"/>
  <c r="BL193" i="14" s="1"/>
  <c r="AJ118" i="14"/>
  <c r="AJ119" i="14" s="1"/>
  <c r="AR119" i="14" s="1"/>
  <c r="CN179" i="14"/>
  <c r="CH179" i="14"/>
  <c r="CP179" i="14" s="1"/>
  <c r="CI179" i="14"/>
  <c r="CQ179" i="14" s="1"/>
  <c r="CJ179" i="14"/>
  <c r="CR179" i="14" s="1"/>
  <c r="CG179" i="14"/>
  <c r="CO179" i="14" s="1"/>
  <c r="AB193" i="14"/>
  <c r="V193" i="14"/>
  <c r="AD193" i="14" s="1"/>
  <c r="T194" i="14"/>
  <c r="U193" i="14"/>
  <c r="AC193" i="14" s="1"/>
  <c r="W193" i="14"/>
  <c r="AE193" i="14" s="1"/>
  <c r="X193" i="14"/>
  <c r="AF193" i="14" s="1"/>
  <c r="BC194" i="14"/>
  <c r="BK194" i="14" s="1"/>
  <c r="BD194" i="14"/>
  <c r="BL194" i="14" s="1"/>
  <c r="AL193" i="14"/>
  <c r="AT193" i="14" s="1"/>
  <c r="AM193" i="14"/>
  <c r="AU193" i="14" s="1"/>
  <c r="AN193" i="14"/>
  <c r="AV193" i="14" s="1"/>
  <c r="AJ194" i="14"/>
  <c r="AR194" i="14" s="1"/>
  <c r="CH163" i="14"/>
  <c r="CP163" i="14" s="1"/>
  <c r="CG163" i="14"/>
  <c r="CO163" i="14" s="1"/>
  <c r="CI163" i="14"/>
  <c r="CQ163" i="14" s="1"/>
  <c r="CJ163" i="14"/>
  <c r="CR163" i="14" s="1"/>
  <c r="CF164" i="14"/>
  <c r="CN164" i="14" s="1"/>
  <c r="BB148" i="14"/>
  <c r="BJ148" i="14" s="1"/>
  <c r="BD148" i="14"/>
  <c r="BL148" i="14" s="1"/>
  <c r="BC148" i="14"/>
  <c r="BK148" i="14" s="1"/>
  <c r="BA148" i="14"/>
  <c r="BI148" i="14" s="1"/>
  <c r="AZ149" i="14"/>
  <c r="BH149" i="14" s="1"/>
  <c r="AK149" i="14"/>
  <c r="AS149" i="14" s="1"/>
  <c r="AM149" i="14"/>
  <c r="AU149" i="14" s="1"/>
  <c r="AL149" i="14"/>
  <c r="AT149" i="14" s="1"/>
  <c r="AN149" i="14"/>
  <c r="AV149" i="14" s="1"/>
  <c r="CH133" i="14"/>
  <c r="CP133" i="14" s="1"/>
  <c r="CI133" i="14"/>
  <c r="CQ133" i="14" s="1"/>
  <c r="CJ133" i="14"/>
  <c r="CR133" i="14" s="1"/>
  <c r="CG133" i="14"/>
  <c r="CO133" i="14" s="1"/>
  <c r="CF134" i="14"/>
  <c r="CN134" i="14" s="1"/>
  <c r="BR133" i="14"/>
  <c r="BZ133" i="14" s="1"/>
  <c r="BQ133" i="14"/>
  <c r="BY133" i="14" s="1"/>
  <c r="BS133" i="14"/>
  <c r="CA133" i="14" s="1"/>
  <c r="BT133" i="14"/>
  <c r="CB133" i="14" s="1"/>
  <c r="BP134" i="14"/>
  <c r="BX134" i="14" s="1"/>
  <c r="W134" i="14"/>
  <c r="AE134" i="14" s="1"/>
  <c r="AJ42" i="14"/>
  <c r="AR42" i="14" s="1"/>
  <c r="BX116" i="14"/>
  <c r="BP118" i="14"/>
  <c r="BP119" i="14" s="1"/>
  <c r="BX119" i="14" s="1"/>
  <c r="AB71" i="14"/>
  <c r="T72" i="14"/>
  <c r="X72" i="14" s="1"/>
  <c r="AF72" i="14" s="1"/>
  <c r="D118" i="14"/>
  <c r="L118" i="14" s="1"/>
  <c r="BP71" i="14"/>
  <c r="BT71" i="14" s="1"/>
  <c r="CB71" i="14" s="1"/>
  <c r="AJ70" i="14"/>
  <c r="AR70" i="14" s="1"/>
  <c r="BC11" i="14"/>
  <c r="BK11" i="14" s="1"/>
  <c r="L53" i="14"/>
  <c r="D54" i="14"/>
  <c r="D55" i="14" s="1"/>
  <c r="CN84" i="14"/>
  <c r="CF85" i="14"/>
  <c r="CJ85" i="14" s="1"/>
  <c r="CR85" i="14" s="1"/>
  <c r="BX54" i="14"/>
  <c r="BP55" i="14"/>
  <c r="BS55" i="14" s="1"/>
  <c r="CA55" i="14" s="1"/>
  <c r="CH50" i="14"/>
  <c r="CH80" i="14"/>
  <c r="CJ80" i="14"/>
  <c r="CR80" i="14" s="1"/>
  <c r="BC5" i="14"/>
  <c r="BK5" i="14" s="1"/>
  <c r="BR20" i="14"/>
  <c r="BR50" i="14"/>
  <c r="CG51" i="14"/>
  <c r="CO51" i="14" s="1"/>
  <c r="BS20" i="14"/>
  <c r="CA20" i="14" s="1"/>
  <c r="BT65" i="14"/>
  <c r="CB65" i="14" s="1"/>
  <c r="BR95" i="14"/>
  <c r="CJ50" i="14"/>
  <c r="CR50" i="14" s="1"/>
  <c r="BR80" i="14"/>
  <c r="CH20" i="14"/>
  <c r="CI20" i="14"/>
  <c r="CQ20" i="14" s="1"/>
  <c r="CH65" i="14"/>
  <c r="CI65" i="14"/>
  <c r="CQ65" i="14" s="1"/>
  <c r="CJ95" i="14"/>
  <c r="CR95" i="14" s="1"/>
  <c r="CI50" i="14"/>
  <c r="CQ50" i="14" s="1"/>
  <c r="CI80" i="14"/>
  <c r="CQ80" i="14" s="1"/>
  <c r="AL110" i="14"/>
  <c r="BR110" i="14"/>
  <c r="X111" i="14"/>
  <c r="AF111" i="14" s="1"/>
  <c r="BT111" i="14"/>
  <c r="CB111" i="14" s="1"/>
  <c r="BR111" i="14"/>
  <c r="AM111" i="14"/>
  <c r="AU111" i="14" s="1"/>
  <c r="H111" i="14"/>
  <c r="P111" i="14" s="1"/>
  <c r="F111" i="14"/>
  <c r="CJ96" i="14"/>
  <c r="CR96" i="14" s="1"/>
  <c r="CH96" i="14"/>
  <c r="CI81" i="14"/>
  <c r="CQ81" i="14" s="1"/>
  <c r="CH51" i="14"/>
  <c r="CH21" i="14"/>
  <c r="BR5" i="14"/>
  <c r="BS81" i="14"/>
  <c r="CA81" i="14" s="1"/>
  <c r="BR21" i="14"/>
  <c r="BR6" i="14"/>
  <c r="BB95" i="14"/>
  <c r="BD95" i="14"/>
  <c r="BL95" i="14" s="1"/>
  <c r="BC96" i="14"/>
  <c r="BK96" i="14" s="1"/>
  <c r="BD96" i="14"/>
  <c r="BL96" i="14" s="1"/>
  <c r="BB81" i="14"/>
  <c r="BC51" i="14"/>
  <c r="BK51" i="14" s="1"/>
  <c r="BC66" i="14"/>
  <c r="BK66" i="14" s="1"/>
  <c r="BC50" i="14"/>
  <c r="BK50" i="14" s="1"/>
  <c r="X110" i="14"/>
  <c r="AF110" i="14" s="1"/>
  <c r="BC65" i="14"/>
  <c r="BK65" i="14" s="1"/>
  <c r="BD5" i="14"/>
  <c r="BL5" i="14" s="1"/>
  <c r="BT20" i="14"/>
  <c r="CB20" i="14" s="1"/>
  <c r="BT50" i="14"/>
  <c r="CB50" i="14" s="1"/>
  <c r="BC80" i="14"/>
  <c r="BK80" i="14" s="1"/>
  <c r="BT35" i="14"/>
  <c r="CB35" i="14" s="1"/>
  <c r="BS50" i="14"/>
  <c r="CA50" i="14" s="1"/>
  <c r="BS80" i="14"/>
  <c r="CA80" i="14" s="1"/>
  <c r="BT95" i="14"/>
  <c r="CB95" i="14" s="1"/>
  <c r="CH95" i="14"/>
  <c r="F110" i="14"/>
  <c r="BT80" i="14"/>
  <c r="CB80" i="14" s="1"/>
  <c r="CG81" i="14"/>
  <c r="CO81" i="14" s="1"/>
  <c r="H110" i="14"/>
  <c r="P110" i="14" s="1"/>
  <c r="V110" i="14"/>
  <c r="CJ81" i="14"/>
  <c r="CR81" i="14" s="1"/>
  <c r="CI95" i="14"/>
  <c r="CQ95" i="14" s="1"/>
  <c r="G110" i="14"/>
  <c r="O110" i="14" s="1"/>
  <c r="AN110" i="14"/>
  <c r="AV110" i="14" s="1"/>
  <c r="BT110" i="14"/>
  <c r="CB110" i="14" s="1"/>
  <c r="W110" i="14"/>
  <c r="AE110" i="14" s="1"/>
  <c r="AM110" i="14"/>
  <c r="AU110" i="14" s="1"/>
  <c r="BS110" i="14"/>
  <c r="CA110" i="14" s="1"/>
  <c r="CJ110" i="14"/>
  <c r="CR110" i="14" s="1"/>
  <c r="BS111" i="14"/>
  <c r="CA111" i="14" s="1"/>
  <c r="AN111" i="14"/>
  <c r="AV111" i="14" s="1"/>
  <c r="AL111" i="14"/>
  <c r="G111" i="14"/>
  <c r="O111" i="14" s="1"/>
  <c r="CI96" i="14"/>
  <c r="CQ96" i="14" s="1"/>
  <c r="CH81" i="14"/>
  <c r="CI51" i="14"/>
  <c r="CQ51" i="14" s="1"/>
  <c r="CJ51" i="14"/>
  <c r="CR51" i="14" s="1"/>
  <c r="CI21" i="14"/>
  <c r="CQ21" i="14" s="1"/>
  <c r="BT81" i="14"/>
  <c r="CB81" i="14" s="1"/>
  <c r="BR81" i="14"/>
  <c r="BT51" i="14"/>
  <c r="CB51" i="14" s="1"/>
  <c r="BS51" i="14"/>
  <c r="CA51" i="14" s="1"/>
  <c r="BR51" i="14"/>
  <c r="BS21" i="14"/>
  <c r="CA21" i="14" s="1"/>
  <c r="BT21" i="14"/>
  <c r="CB21" i="14" s="1"/>
  <c r="BT6" i="14"/>
  <c r="CB6" i="14" s="1"/>
  <c r="BC95" i="14"/>
  <c r="BK95" i="14" s="1"/>
  <c r="BB96" i="14"/>
  <c r="BC81" i="14"/>
  <c r="BK81" i="14" s="1"/>
  <c r="BD81" i="14"/>
  <c r="BL81" i="14" s="1"/>
  <c r="BC6" i="14"/>
  <c r="BK6" i="14" s="1"/>
  <c r="BD6" i="14"/>
  <c r="BL6" i="14" s="1"/>
  <c r="BD51" i="14"/>
  <c r="BL51" i="14" s="1"/>
  <c r="BB51" i="14"/>
  <c r="BD66" i="14"/>
  <c r="BL66" i="14" s="1"/>
  <c r="BB66" i="14"/>
  <c r="BB6" i="14"/>
  <c r="BT5" i="14"/>
  <c r="CB5" i="14" s="1"/>
  <c r="BB110" i="14"/>
  <c r="CJ5" i="14"/>
  <c r="CR5" i="14" s="1"/>
  <c r="CJ65" i="14"/>
  <c r="CR65" i="14" s="1"/>
  <c r="CH35" i="14"/>
  <c r="BR65" i="14"/>
  <c r="BS35" i="14"/>
  <c r="CA35" i="14" s="1"/>
  <c r="CI110" i="14"/>
  <c r="CQ110" i="14" s="1"/>
  <c r="BD110" i="14"/>
  <c r="BL110" i="14" s="1"/>
  <c r="W111" i="14"/>
  <c r="AE111" i="14" s="1"/>
  <c r="CJ35" i="14"/>
  <c r="CR35" i="14" s="1"/>
  <c r="BQ81" i="14"/>
  <c r="BY81" i="14" s="1"/>
  <c r="BR35" i="14"/>
  <c r="BS95" i="14"/>
  <c r="CA95" i="14" s="1"/>
  <c r="BA51" i="14"/>
  <c r="BI51" i="14" s="1"/>
  <c r="BC20" i="14"/>
  <c r="BK20" i="14" s="1"/>
  <c r="CJ112" i="14"/>
  <c r="CR112" i="14" s="1"/>
  <c r="CI112" i="14"/>
  <c r="CQ112" i="14" s="1"/>
  <c r="BS112" i="14"/>
  <c r="CA112" i="14" s="1"/>
  <c r="AK112" i="14"/>
  <c r="AS112" i="14" s="1"/>
  <c r="AM112" i="14"/>
  <c r="AU112" i="14" s="1"/>
  <c r="X112" i="14"/>
  <c r="AF112" i="14" s="1"/>
  <c r="G112" i="14"/>
  <c r="O112" i="14" s="1"/>
  <c r="F112" i="14"/>
  <c r="CG97" i="14"/>
  <c r="CO97" i="14" s="1"/>
  <c r="CI97" i="14"/>
  <c r="CQ97" i="14" s="1"/>
  <c r="CH82" i="14"/>
  <c r="CG82" i="14"/>
  <c r="CO82" i="14" s="1"/>
  <c r="CH52" i="14"/>
  <c r="CI52" i="14"/>
  <c r="CQ52" i="14" s="1"/>
  <c r="CG22" i="14"/>
  <c r="CO22" i="14" s="1"/>
  <c r="CI22" i="14"/>
  <c r="CQ22" i="14" s="1"/>
  <c r="BS6" i="14"/>
  <c r="CA6" i="14" s="1"/>
  <c r="BR82" i="14"/>
  <c r="BQ82" i="14"/>
  <c r="BY82" i="14" s="1"/>
  <c r="BS53" i="14"/>
  <c r="CA53" i="14" s="1"/>
  <c r="BQ53" i="14"/>
  <c r="BY53" i="14" s="1"/>
  <c r="BT52" i="14"/>
  <c r="CB52" i="14" s="1"/>
  <c r="BR52" i="14"/>
  <c r="BT22" i="14"/>
  <c r="CB22" i="14" s="1"/>
  <c r="BQ22" i="14"/>
  <c r="BY22" i="14" s="1"/>
  <c r="BS7" i="14"/>
  <c r="CA7" i="14" s="1"/>
  <c r="BR7" i="14"/>
  <c r="BD97" i="14"/>
  <c r="BL97" i="14" s="1"/>
  <c r="BB97" i="14"/>
  <c r="BD82" i="14"/>
  <c r="BL82" i="14" s="1"/>
  <c r="BB82" i="14"/>
  <c r="BB7" i="14"/>
  <c r="BC7" i="14"/>
  <c r="BK7" i="14" s="1"/>
  <c r="BA52" i="14"/>
  <c r="BI52" i="14" s="1"/>
  <c r="BC52" i="14"/>
  <c r="BK52" i="14" s="1"/>
  <c r="BD67" i="14"/>
  <c r="BL67" i="14" s="1"/>
  <c r="BC67" i="14"/>
  <c r="BK67" i="14" s="1"/>
  <c r="V111" i="14"/>
  <c r="BC110" i="14"/>
  <c r="BK110" i="14" s="1"/>
  <c r="CI5" i="14"/>
  <c r="CQ5" i="14" s="1"/>
  <c r="CH5" i="14"/>
  <c r="CI35" i="14"/>
  <c r="CQ35" i="14" s="1"/>
  <c r="CJ20" i="14"/>
  <c r="CR20" i="14" s="1"/>
  <c r="BS65" i="14"/>
  <c r="CA65" i="14" s="1"/>
  <c r="CH110" i="14"/>
  <c r="CG96" i="14"/>
  <c r="CO96" i="14" s="1"/>
  <c r="CJ21" i="14"/>
  <c r="CR21" i="14" s="1"/>
  <c r="BS5" i="14"/>
  <c r="CA5" i="14" s="1"/>
  <c r="BC35" i="14"/>
  <c r="BK35" i="14" s="1"/>
  <c r="BT112" i="14"/>
  <c r="CB112" i="14" s="1"/>
  <c r="BR112" i="14"/>
  <c r="AN112" i="14"/>
  <c r="AV112" i="14" s="1"/>
  <c r="AL112" i="14"/>
  <c r="W112" i="14"/>
  <c r="AE112" i="14" s="1"/>
  <c r="U112" i="14"/>
  <c r="AC112" i="14" s="1"/>
  <c r="V112" i="14"/>
  <c r="H112" i="14"/>
  <c r="P112" i="14" s="1"/>
  <c r="E112" i="14"/>
  <c r="M112" i="14" s="1"/>
  <c r="CJ97" i="14"/>
  <c r="CR97" i="14" s="1"/>
  <c r="CH97" i="14"/>
  <c r="CJ82" i="14"/>
  <c r="CR82" i="14" s="1"/>
  <c r="CI82" i="14"/>
  <c r="CQ82" i="14" s="1"/>
  <c r="CJ52" i="14"/>
  <c r="CR52" i="14" s="1"/>
  <c r="CG52" i="14"/>
  <c r="CO52" i="14" s="1"/>
  <c r="CJ22" i="14"/>
  <c r="CR22" i="14" s="1"/>
  <c r="CH22" i="14"/>
  <c r="BT82" i="14"/>
  <c r="CB82" i="14" s="1"/>
  <c r="BS82" i="14"/>
  <c r="CA82" i="14" s="1"/>
  <c r="BT53" i="14"/>
  <c r="CB53" i="14" s="1"/>
  <c r="BR53" i="14"/>
  <c r="BQ52" i="14"/>
  <c r="BY52" i="14" s="1"/>
  <c r="BS52" i="14"/>
  <c r="CA52" i="14" s="1"/>
  <c r="BR22" i="14"/>
  <c r="BS22" i="14"/>
  <c r="CA22" i="14" s="1"/>
  <c r="BT7" i="14"/>
  <c r="CB7" i="14" s="1"/>
  <c r="BA97" i="14"/>
  <c r="BI97" i="14" s="1"/>
  <c r="BC97" i="14"/>
  <c r="BK97" i="14" s="1"/>
  <c r="BC82" i="14"/>
  <c r="BK82" i="14" s="1"/>
  <c r="BD7" i="14"/>
  <c r="BL7" i="14" s="1"/>
  <c r="BA7" i="14"/>
  <c r="BI7" i="14" s="1"/>
  <c r="BD52" i="14"/>
  <c r="BL52" i="14" s="1"/>
  <c r="BB52" i="14"/>
  <c r="BB67" i="14"/>
  <c r="CH112" i="14"/>
  <c r="BC21" i="14"/>
  <c r="BK21" i="14" s="1"/>
  <c r="BD21" i="14"/>
  <c r="BL21" i="14" s="1"/>
  <c r="BR36" i="14"/>
  <c r="CJ111" i="14"/>
  <c r="CR111" i="14" s="1"/>
  <c r="CI66" i="14"/>
  <c r="CQ66" i="14" s="1"/>
  <c r="CJ66" i="14"/>
  <c r="CR66" i="14" s="1"/>
  <c r="BS96" i="14"/>
  <c r="CA96" i="14" s="1"/>
  <c r="BT96" i="14"/>
  <c r="CB96" i="14" s="1"/>
  <c r="BD36" i="14"/>
  <c r="BL36" i="14" s="1"/>
  <c r="BB36" i="14"/>
  <c r="CH36" i="14"/>
  <c r="BR66" i="14"/>
  <c r="CJ6" i="14"/>
  <c r="CR6" i="14" s="1"/>
  <c r="BC111" i="14"/>
  <c r="BK111" i="14" s="1"/>
  <c r="CG114" i="14"/>
  <c r="CO114" i="14" s="1"/>
  <c r="CJ114" i="14"/>
  <c r="CR114" i="14" s="1"/>
  <c r="CI113" i="14"/>
  <c r="CQ113" i="14" s="1"/>
  <c r="CG113" i="14"/>
  <c r="CO113" i="14" s="1"/>
  <c r="BS113" i="14"/>
  <c r="CA113" i="14" s="1"/>
  <c r="AN113" i="14"/>
  <c r="AV113" i="14" s="1"/>
  <c r="AL113" i="14"/>
  <c r="AM114" i="14"/>
  <c r="AU114" i="14" s="1"/>
  <c r="AK114" i="14"/>
  <c r="AS114" i="14" s="1"/>
  <c r="V113" i="14"/>
  <c r="X113" i="14"/>
  <c r="AF113" i="14" s="1"/>
  <c r="H113" i="14"/>
  <c r="P113" i="14" s="1"/>
  <c r="E113" i="14"/>
  <c r="M113" i="14" s="1"/>
  <c r="E114" i="14"/>
  <c r="M114" i="14" s="1"/>
  <c r="H114" i="14"/>
  <c r="P114" i="14" s="1"/>
  <c r="CI98" i="14"/>
  <c r="CQ98" i="14" s="1"/>
  <c r="CG98" i="14"/>
  <c r="CO98" i="14" s="1"/>
  <c r="CG83" i="14"/>
  <c r="CO83" i="14" s="1"/>
  <c r="CH83" i="14"/>
  <c r="CH53" i="14"/>
  <c r="CG53" i="14"/>
  <c r="CO53" i="14" s="1"/>
  <c r="CI23" i="14"/>
  <c r="CQ23" i="14" s="1"/>
  <c r="CG23" i="14"/>
  <c r="CO23" i="14" s="1"/>
  <c r="BS83" i="14"/>
  <c r="CA83" i="14" s="1"/>
  <c r="BT83" i="14"/>
  <c r="CB83" i="14" s="1"/>
  <c r="BR84" i="14"/>
  <c r="BS84" i="14"/>
  <c r="CA84" i="14" s="1"/>
  <c r="BS23" i="14"/>
  <c r="CA23" i="14" s="1"/>
  <c r="BT23" i="14"/>
  <c r="CB23" i="14" s="1"/>
  <c r="BT8" i="14"/>
  <c r="CB8" i="14" s="1"/>
  <c r="BR8" i="14"/>
  <c r="BC98" i="14"/>
  <c r="BK98" i="14" s="1"/>
  <c r="BD98" i="14"/>
  <c r="BL98" i="14" s="1"/>
  <c r="BC83" i="14"/>
  <c r="BK83" i="14" s="1"/>
  <c r="BD83" i="14"/>
  <c r="BL83" i="14" s="1"/>
  <c r="BB8" i="14"/>
  <c r="BA8" i="14"/>
  <c r="BI8" i="14" s="1"/>
  <c r="BB54" i="14"/>
  <c r="BD54" i="14"/>
  <c r="BL54" i="14" s="1"/>
  <c r="BC53" i="14"/>
  <c r="BK53" i="14" s="1"/>
  <c r="BA53" i="14"/>
  <c r="BI53" i="14" s="1"/>
  <c r="BC68" i="14"/>
  <c r="BK68" i="14" s="1"/>
  <c r="BA68" i="14"/>
  <c r="BI68" i="14" s="1"/>
  <c r="CG112" i="14"/>
  <c r="CO112" i="14" s="1"/>
  <c r="BB21" i="14"/>
  <c r="BS36" i="14"/>
  <c r="CA36" i="14" s="1"/>
  <c r="BT36" i="14"/>
  <c r="CB36" i="14" s="1"/>
  <c r="CI111" i="14"/>
  <c r="CQ111" i="14" s="1"/>
  <c r="CH111" i="14"/>
  <c r="CH66" i="14"/>
  <c r="BR96" i="14"/>
  <c r="BC36" i="14"/>
  <c r="BK36" i="14" s="1"/>
  <c r="CI36" i="14"/>
  <c r="CQ36" i="14" s="1"/>
  <c r="CJ36" i="14"/>
  <c r="CR36" i="14" s="1"/>
  <c r="BT66" i="14"/>
  <c r="CB66" i="14" s="1"/>
  <c r="BS66" i="14"/>
  <c r="CA66" i="14" s="1"/>
  <c r="CI6" i="14"/>
  <c r="CQ6" i="14" s="1"/>
  <c r="CH6" i="14"/>
  <c r="BD111" i="14"/>
  <c r="BL111" i="14" s="1"/>
  <c r="BB111" i="14"/>
  <c r="CH114" i="14"/>
  <c r="CI114" i="14"/>
  <c r="CQ114" i="14" s="1"/>
  <c r="CJ113" i="14"/>
  <c r="CR113" i="14" s="1"/>
  <c r="CH113" i="14"/>
  <c r="BT113" i="14"/>
  <c r="CB113" i="14" s="1"/>
  <c r="BR113" i="14"/>
  <c r="AM113" i="14"/>
  <c r="AU113" i="14" s="1"/>
  <c r="AK113" i="14"/>
  <c r="AS113" i="14" s="1"/>
  <c r="AL114" i="14"/>
  <c r="AN114" i="14"/>
  <c r="AV114" i="14" s="1"/>
  <c r="W113" i="14"/>
  <c r="AE113" i="14" s="1"/>
  <c r="U113" i="14"/>
  <c r="AC113" i="14" s="1"/>
  <c r="G113" i="14"/>
  <c r="O113" i="14" s="1"/>
  <c r="F113" i="14"/>
  <c r="F114" i="14"/>
  <c r="G114" i="14"/>
  <c r="O114" i="14" s="1"/>
  <c r="CJ98" i="14"/>
  <c r="CR98" i="14" s="1"/>
  <c r="CH98" i="14"/>
  <c r="CI83" i="14"/>
  <c r="CQ83" i="14" s="1"/>
  <c r="CJ83" i="14"/>
  <c r="CR83" i="14" s="1"/>
  <c r="CI53" i="14"/>
  <c r="CQ53" i="14" s="1"/>
  <c r="CJ53" i="14"/>
  <c r="CR53" i="14" s="1"/>
  <c r="CJ23" i="14"/>
  <c r="CR23" i="14" s="1"/>
  <c r="CH23" i="14"/>
  <c r="BQ83" i="14"/>
  <c r="BY83" i="14" s="1"/>
  <c r="BR83" i="14"/>
  <c r="BT84" i="14"/>
  <c r="CB84" i="14" s="1"/>
  <c r="BQ84" i="14"/>
  <c r="BY84" i="14" s="1"/>
  <c r="BR23" i="14"/>
  <c r="BQ23" i="14"/>
  <c r="BY23" i="14" s="1"/>
  <c r="BS8" i="14"/>
  <c r="CA8" i="14" s="1"/>
  <c r="BQ8" i="14"/>
  <c r="BY8" i="14" s="1"/>
  <c r="BB98" i="14"/>
  <c r="BA98" i="14"/>
  <c r="BI98" i="14" s="1"/>
  <c r="BB83" i="14"/>
  <c r="BA83" i="14"/>
  <c r="BI83" i="14" s="1"/>
  <c r="BC8" i="14"/>
  <c r="BK8" i="14" s="1"/>
  <c r="BD8" i="14"/>
  <c r="BL8" i="14" s="1"/>
  <c r="BC54" i="14"/>
  <c r="BK54" i="14" s="1"/>
  <c r="BA54" i="14"/>
  <c r="BI54" i="14" s="1"/>
  <c r="BD53" i="14"/>
  <c r="BL53" i="14" s="1"/>
  <c r="BB53" i="14"/>
  <c r="BD68" i="14"/>
  <c r="BL68" i="14" s="1"/>
  <c r="BB68" i="14"/>
  <c r="BC23" i="14"/>
  <c r="BK23" i="14" s="1"/>
  <c r="BD23" i="14"/>
  <c r="BL23" i="14" s="1"/>
  <c r="BD38" i="14"/>
  <c r="BL38" i="14" s="1"/>
  <c r="BC38" i="14"/>
  <c r="BK38" i="14" s="1"/>
  <c r="AM9" i="14"/>
  <c r="AU9" i="14" s="1"/>
  <c r="BD112" i="14"/>
  <c r="BL112" i="14" s="1"/>
  <c r="BC112" i="14"/>
  <c r="BK112" i="14" s="1"/>
  <c r="BR97" i="14"/>
  <c r="BT97" i="14"/>
  <c r="CB97" i="14" s="1"/>
  <c r="CI67" i="14"/>
  <c r="CQ67" i="14" s="1"/>
  <c r="BC113" i="14"/>
  <c r="BK113" i="14" s="1"/>
  <c r="BD113" i="14"/>
  <c r="BL113" i="14" s="1"/>
  <c r="CG7" i="14"/>
  <c r="CO7" i="14" s="1"/>
  <c r="CH7" i="14"/>
  <c r="BT67" i="14"/>
  <c r="CB67" i="14" s="1"/>
  <c r="BS67" i="14"/>
  <c r="CA67" i="14" s="1"/>
  <c r="CI37" i="14"/>
  <c r="CQ37" i="14" s="1"/>
  <c r="CH37" i="14"/>
  <c r="BC37" i="14"/>
  <c r="BK37" i="14" s="1"/>
  <c r="BB37" i="14"/>
  <c r="BS54" i="14"/>
  <c r="CA54" i="14" s="1"/>
  <c r="BR54" i="14"/>
  <c r="BS37" i="14"/>
  <c r="CA37" i="14" s="1"/>
  <c r="BC22" i="14"/>
  <c r="BK22" i="14" s="1"/>
  <c r="BB22" i="14"/>
  <c r="CH115" i="14"/>
  <c r="CJ115" i="14"/>
  <c r="CR115" i="14" s="1"/>
  <c r="BR114" i="14"/>
  <c r="BT114" i="14"/>
  <c r="CB114" i="14" s="1"/>
  <c r="BR115" i="14"/>
  <c r="BT115" i="14"/>
  <c r="CB115" i="14" s="1"/>
  <c r="AK115" i="14"/>
  <c r="AS115" i="14" s="1"/>
  <c r="AM115" i="14"/>
  <c r="AU115" i="14" s="1"/>
  <c r="V114" i="14"/>
  <c r="X114" i="14"/>
  <c r="AF114" i="14" s="1"/>
  <c r="H115" i="14"/>
  <c r="P115" i="14" s="1"/>
  <c r="G115" i="14"/>
  <c r="O115" i="14" s="1"/>
  <c r="CH99" i="14"/>
  <c r="CJ99" i="14"/>
  <c r="CR99" i="14" s="1"/>
  <c r="CJ84" i="14"/>
  <c r="CR84" i="14" s="1"/>
  <c r="CI84" i="14"/>
  <c r="CQ84" i="14" s="1"/>
  <c r="CJ54" i="14"/>
  <c r="CR54" i="14" s="1"/>
  <c r="CI54" i="14"/>
  <c r="CQ54" i="14" s="1"/>
  <c r="CH25" i="14"/>
  <c r="CJ25" i="14"/>
  <c r="CR25" i="14" s="1"/>
  <c r="CI24" i="14"/>
  <c r="CQ24" i="14" s="1"/>
  <c r="CG24" i="14"/>
  <c r="CO24" i="14" s="1"/>
  <c r="BR86" i="14"/>
  <c r="BQ86" i="14"/>
  <c r="BY86" i="14" s="1"/>
  <c r="BQ85" i="14"/>
  <c r="BY85" i="14" s="1"/>
  <c r="BR85" i="14"/>
  <c r="BQ24" i="14"/>
  <c r="BY24" i="14" s="1"/>
  <c r="BT24" i="14"/>
  <c r="CB24" i="14" s="1"/>
  <c r="BR9" i="14"/>
  <c r="BT9" i="14"/>
  <c r="CB9" i="14" s="1"/>
  <c r="BA84" i="14"/>
  <c r="BI84" i="14" s="1"/>
  <c r="BD84" i="14"/>
  <c r="BL84" i="14" s="1"/>
  <c r="BB9" i="14"/>
  <c r="BC9" i="14"/>
  <c r="BK9" i="14" s="1"/>
  <c r="BB55" i="14"/>
  <c r="BD55" i="14"/>
  <c r="BL55" i="14" s="1"/>
  <c r="BB69" i="14"/>
  <c r="BC69" i="14"/>
  <c r="BK69" i="14" s="1"/>
  <c r="BA23" i="14"/>
  <c r="BI23" i="14" s="1"/>
  <c r="BB23" i="14"/>
  <c r="BB38" i="14"/>
  <c r="BA38" i="14"/>
  <c r="BI38" i="14" s="1"/>
  <c r="BB112" i="14"/>
  <c r="BA112" i="14"/>
  <c r="BI112" i="14" s="1"/>
  <c r="BS97" i="14"/>
  <c r="CA97" i="14" s="1"/>
  <c r="CH67" i="14"/>
  <c r="CJ67" i="14"/>
  <c r="CR67" i="14" s="1"/>
  <c r="BA113" i="14"/>
  <c r="BI113" i="14" s="1"/>
  <c r="BB113" i="14"/>
  <c r="CJ7" i="14"/>
  <c r="CR7" i="14" s="1"/>
  <c r="CI7" i="14"/>
  <c r="CQ7" i="14" s="1"/>
  <c r="BR67" i="14"/>
  <c r="BQ67" i="14"/>
  <c r="BY67" i="14" s="1"/>
  <c r="CJ37" i="14"/>
  <c r="CR37" i="14" s="1"/>
  <c r="BD37" i="14"/>
  <c r="BL37" i="14" s="1"/>
  <c r="BQ54" i="14"/>
  <c r="BY54" i="14" s="1"/>
  <c r="BT54" i="14"/>
  <c r="CB54" i="14" s="1"/>
  <c r="BT37" i="14"/>
  <c r="CB37" i="14" s="1"/>
  <c r="BR37" i="14"/>
  <c r="BD22" i="14"/>
  <c r="BL22" i="14" s="1"/>
  <c r="BA22" i="14"/>
  <c r="BI22" i="14" s="1"/>
  <c r="CG115" i="14"/>
  <c r="CO115" i="14" s="1"/>
  <c r="CI115" i="14"/>
  <c r="CQ115" i="14" s="1"/>
  <c r="BS114" i="14"/>
  <c r="CA114" i="14" s="1"/>
  <c r="BQ115" i="14"/>
  <c r="BY115" i="14" s="1"/>
  <c r="BS115" i="14"/>
  <c r="CA115" i="14" s="1"/>
  <c r="AL115" i="14"/>
  <c r="AN115" i="14"/>
  <c r="AV115" i="14" s="1"/>
  <c r="U114" i="14"/>
  <c r="AC114" i="14" s="1"/>
  <c r="W114" i="14"/>
  <c r="AE114" i="14" s="1"/>
  <c r="E115" i="14"/>
  <c r="M115" i="14" s="1"/>
  <c r="F115" i="14"/>
  <c r="CI99" i="14"/>
  <c r="CQ99" i="14" s="1"/>
  <c r="CG99" i="14"/>
  <c r="CO99" i="14" s="1"/>
  <c r="CH84" i="14"/>
  <c r="CG84" i="14"/>
  <c r="CO84" i="14" s="1"/>
  <c r="CH54" i="14"/>
  <c r="CG54" i="14"/>
  <c r="CO54" i="14" s="1"/>
  <c r="CG25" i="14"/>
  <c r="CO25" i="14" s="1"/>
  <c r="CI25" i="14"/>
  <c r="CQ25" i="14" s="1"/>
  <c r="CH24" i="14"/>
  <c r="CJ24" i="14"/>
  <c r="CR24" i="14" s="1"/>
  <c r="BT86" i="14"/>
  <c r="CB86" i="14" s="1"/>
  <c r="BS86" i="14"/>
  <c r="CA86" i="14" s="1"/>
  <c r="BT85" i="14"/>
  <c r="CB85" i="14" s="1"/>
  <c r="BS85" i="14"/>
  <c r="CA85" i="14" s="1"/>
  <c r="BR24" i="14"/>
  <c r="BS24" i="14"/>
  <c r="CA24" i="14" s="1"/>
  <c r="BS9" i="14"/>
  <c r="CA9" i="14" s="1"/>
  <c r="BQ9" i="14"/>
  <c r="BY9" i="14" s="1"/>
  <c r="BB84" i="14"/>
  <c r="BC84" i="14"/>
  <c r="BK84" i="14" s="1"/>
  <c r="BA9" i="14"/>
  <c r="BI9" i="14" s="1"/>
  <c r="BD9" i="14"/>
  <c r="BL9" i="14" s="1"/>
  <c r="BA55" i="14"/>
  <c r="BI55" i="14" s="1"/>
  <c r="BC55" i="14"/>
  <c r="BK55" i="14" s="1"/>
  <c r="BA69" i="14"/>
  <c r="BI69" i="14" s="1"/>
  <c r="BD69" i="14"/>
  <c r="BL69" i="14" s="1"/>
  <c r="BB70" i="14"/>
  <c r="BA70" i="14"/>
  <c r="BI70" i="14" s="1"/>
  <c r="BA71" i="14"/>
  <c r="BI71" i="14" s="1"/>
  <c r="BD71" i="14"/>
  <c r="BL71" i="14" s="1"/>
  <c r="BB56" i="14"/>
  <c r="BD56" i="14"/>
  <c r="BL56" i="14" s="1"/>
  <c r="AZ12" i="14"/>
  <c r="BD12" i="14" s="1"/>
  <c r="BL12" i="14" s="1"/>
  <c r="BB10" i="14"/>
  <c r="BA10" i="14"/>
  <c r="BI10" i="14" s="1"/>
  <c r="BB85" i="14"/>
  <c r="BA85" i="14"/>
  <c r="BI85" i="14" s="1"/>
  <c r="BS10" i="14"/>
  <c r="CA10" i="14" s="1"/>
  <c r="BQ10" i="14"/>
  <c r="BY10" i="14" s="1"/>
  <c r="BR25" i="14"/>
  <c r="BQ25" i="14"/>
  <c r="BY25" i="14" s="1"/>
  <c r="CI26" i="14"/>
  <c r="CQ26" i="14" s="1"/>
  <c r="CG26" i="14"/>
  <c r="CO26" i="14" s="1"/>
  <c r="CH55" i="14"/>
  <c r="CI55" i="14"/>
  <c r="CQ55" i="14" s="1"/>
  <c r="CH100" i="14"/>
  <c r="CJ100" i="14"/>
  <c r="CR100" i="14" s="1"/>
  <c r="E116" i="14"/>
  <c r="M116" i="14" s="1"/>
  <c r="H116" i="14"/>
  <c r="P116" i="14" s="1"/>
  <c r="F117" i="14"/>
  <c r="H117" i="14"/>
  <c r="P117" i="14" s="1"/>
  <c r="V115" i="14"/>
  <c r="X115" i="14"/>
  <c r="AF115" i="14" s="1"/>
  <c r="U116" i="14"/>
  <c r="AC116" i="14" s="1"/>
  <c r="W116" i="14"/>
  <c r="AE116" i="14" s="1"/>
  <c r="AM116" i="14"/>
  <c r="AU116" i="14" s="1"/>
  <c r="AK116" i="14"/>
  <c r="AS116" i="14" s="1"/>
  <c r="AK117" i="14"/>
  <c r="AS117" i="14" s="1"/>
  <c r="AM117" i="14"/>
  <c r="AU117" i="14" s="1"/>
  <c r="BS116" i="14"/>
  <c r="CA116" i="14" s="1"/>
  <c r="BQ116" i="14"/>
  <c r="BY116" i="14" s="1"/>
  <c r="BQ117" i="14"/>
  <c r="BY117" i="14" s="1"/>
  <c r="BS117" i="14"/>
  <c r="CA117" i="14" s="1"/>
  <c r="CI116" i="14"/>
  <c r="CQ116" i="14" s="1"/>
  <c r="CG116" i="14"/>
  <c r="CO116" i="14" s="1"/>
  <c r="BH40" i="14"/>
  <c r="BA40" i="14"/>
  <c r="BI40" i="14" s="1"/>
  <c r="BC40" i="14"/>
  <c r="BK40" i="14" s="1"/>
  <c r="AZ41" i="14"/>
  <c r="BB40" i="14"/>
  <c r="BD40" i="14"/>
  <c r="BL40" i="14" s="1"/>
  <c r="BC114" i="14"/>
  <c r="BK114" i="14" s="1"/>
  <c r="BD114" i="14"/>
  <c r="BL114" i="14" s="1"/>
  <c r="BR98" i="14"/>
  <c r="BX100" i="14"/>
  <c r="BR100" i="14"/>
  <c r="BT100" i="14"/>
  <c r="CB100" i="14" s="1"/>
  <c r="BQ100" i="14"/>
  <c r="BY100" i="14" s="1"/>
  <c r="BS100" i="14"/>
  <c r="CA100" i="14" s="1"/>
  <c r="BS98" i="14"/>
  <c r="CA98" i="14" s="1"/>
  <c r="CJ68" i="14"/>
  <c r="CR68" i="14" s="1"/>
  <c r="CN69" i="14"/>
  <c r="CH69" i="14"/>
  <c r="CI69" i="14"/>
  <c r="CQ69" i="14" s="1"/>
  <c r="CF70" i="14"/>
  <c r="CJ69" i="14"/>
  <c r="CR69" i="14" s="1"/>
  <c r="CI68" i="14"/>
  <c r="CQ68" i="14" s="1"/>
  <c r="BT68" i="14"/>
  <c r="CB68" i="14" s="1"/>
  <c r="BS68" i="14"/>
  <c r="CA68" i="14" s="1"/>
  <c r="BT69" i="14"/>
  <c r="CB69" i="14" s="1"/>
  <c r="BQ69" i="14"/>
  <c r="BY69" i="14" s="1"/>
  <c r="AR55" i="14"/>
  <c r="AJ56" i="14"/>
  <c r="AJ57" i="14" s="1"/>
  <c r="CG8" i="14"/>
  <c r="CO8" i="14" s="1"/>
  <c r="CH8" i="14"/>
  <c r="CH38" i="14"/>
  <c r="CN40" i="14"/>
  <c r="CJ40" i="14"/>
  <c r="CR40" i="14" s="1"/>
  <c r="CI40" i="14"/>
  <c r="CQ40" i="14" s="1"/>
  <c r="CG40" i="14"/>
  <c r="CO40" i="14" s="1"/>
  <c r="CH40" i="14"/>
  <c r="CN39" i="14"/>
  <c r="CH39" i="14"/>
  <c r="CI39" i="14"/>
  <c r="CQ39" i="14" s="1"/>
  <c r="CG39" i="14"/>
  <c r="CO39" i="14" s="1"/>
  <c r="CJ39" i="14"/>
  <c r="CR39" i="14" s="1"/>
  <c r="BC99" i="14"/>
  <c r="BK99" i="14" s="1"/>
  <c r="BD99" i="14"/>
  <c r="BL99" i="14" s="1"/>
  <c r="BC39" i="14"/>
  <c r="BK39" i="14" s="1"/>
  <c r="BB39" i="14"/>
  <c r="BX39" i="14"/>
  <c r="BR39" i="14"/>
  <c r="BQ39" i="14"/>
  <c r="BY39" i="14" s="1"/>
  <c r="BP40" i="14"/>
  <c r="BS39" i="14"/>
  <c r="CA39" i="14" s="1"/>
  <c r="BT39" i="14"/>
  <c r="CB39" i="14" s="1"/>
  <c r="BS38" i="14"/>
  <c r="CA38" i="14" s="1"/>
  <c r="BR38" i="14"/>
  <c r="BC24" i="14"/>
  <c r="BK24" i="14" s="1"/>
  <c r="BA24" i="14"/>
  <c r="BI24" i="14" s="1"/>
  <c r="BQ70" i="14"/>
  <c r="BY70" i="14" s="1"/>
  <c r="BR70" i="14"/>
  <c r="BC70" i="14"/>
  <c r="BK70" i="14" s="1"/>
  <c r="BD70" i="14"/>
  <c r="BL70" i="14" s="1"/>
  <c r="BB71" i="14"/>
  <c r="BC71" i="14"/>
  <c r="BK71" i="14" s="1"/>
  <c r="BC56" i="14"/>
  <c r="BK56" i="14" s="1"/>
  <c r="BA56" i="14"/>
  <c r="BI56" i="14" s="1"/>
  <c r="BC10" i="14"/>
  <c r="BK10" i="14" s="1"/>
  <c r="BD10" i="14"/>
  <c r="BL10" i="14" s="1"/>
  <c r="BB11" i="14"/>
  <c r="BD11" i="14"/>
  <c r="BL11" i="14" s="1"/>
  <c r="BC85" i="14"/>
  <c r="BK85" i="14" s="1"/>
  <c r="BD85" i="14"/>
  <c r="BL85" i="14" s="1"/>
  <c r="BT10" i="14"/>
  <c r="CB10" i="14" s="1"/>
  <c r="BR10" i="14"/>
  <c r="BS25" i="14"/>
  <c r="CA25" i="14" s="1"/>
  <c r="BT25" i="14"/>
  <c r="CB25" i="14" s="1"/>
  <c r="CH26" i="14"/>
  <c r="CJ26" i="14"/>
  <c r="CR26" i="14" s="1"/>
  <c r="CJ55" i="14"/>
  <c r="CR55" i="14" s="1"/>
  <c r="CG55" i="14"/>
  <c r="CO55" i="14" s="1"/>
  <c r="CI100" i="14"/>
  <c r="CQ100" i="14" s="1"/>
  <c r="CG100" i="14"/>
  <c r="CO100" i="14" s="1"/>
  <c r="F116" i="14"/>
  <c r="G116" i="14"/>
  <c r="O116" i="14" s="1"/>
  <c r="E117" i="14"/>
  <c r="M117" i="14" s="1"/>
  <c r="G117" i="14"/>
  <c r="O117" i="14" s="1"/>
  <c r="W115" i="14"/>
  <c r="AE115" i="14" s="1"/>
  <c r="U115" i="14"/>
  <c r="AC115" i="14" s="1"/>
  <c r="V116" i="14"/>
  <c r="X116" i="14"/>
  <c r="AF116" i="14" s="1"/>
  <c r="AL116" i="14"/>
  <c r="AN116" i="14"/>
  <c r="AV116" i="14" s="1"/>
  <c r="AL117" i="14"/>
  <c r="AN117" i="14"/>
  <c r="AV117" i="14" s="1"/>
  <c r="BR116" i="14"/>
  <c r="BT116" i="14"/>
  <c r="CB116" i="14" s="1"/>
  <c r="BR117" i="14"/>
  <c r="BT117" i="14"/>
  <c r="CB117" i="14" s="1"/>
  <c r="CH116" i="14"/>
  <c r="CJ116" i="14"/>
  <c r="CR116" i="14" s="1"/>
  <c r="BH25" i="14"/>
  <c r="BC25" i="14"/>
  <c r="BK25" i="14" s="1"/>
  <c r="BB25" i="14"/>
  <c r="BA25" i="14"/>
  <c r="BI25" i="14" s="1"/>
  <c r="BD25" i="14"/>
  <c r="BL25" i="14" s="1"/>
  <c r="AZ26" i="14"/>
  <c r="BA114" i="14"/>
  <c r="BI114" i="14" s="1"/>
  <c r="BH115" i="14"/>
  <c r="BB115" i="14"/>
  <c r="BD115" i="14"/>
  <c r="BL115" i="14" s="1"/>
  <c r="BA115" i="14"/>
  <c r="BI115" i="14" s="1"/>
  <c r="BC115" i="14"/>
  <c r="BK115" i="14" s="1"/>
  <c r="AZ116" i="14"/>
  <c r="BB114" i="14"/>
  <c r="AB8" i="14"/>
  <c r="D108" i="14"/>
  <c r="D123" i="14" s="1"/>
  <c r="CF93" i="14"/>
  <c r="CN93" i="14" s="1"/>
  <c r="BP93" i="14"/>
  <c r="BX93" i="14" s="1"/>
  <c r="AZ93" i="14"/>
  <c r="BH93" i="14" s="1"/>
  <c r="AJ93" i="14"/>
  <c r="AR93" i="14" s="1"/>
  <c r="T93" i="14"/>
  <c r="AB93" i="14" s="1"/>
  <c r="L93" i="14"/>
  <c r="BX99" i="14"/>
  <c r="BP101" i="14"/>
  <c r="BS99" i="14"/>
  <c r="CA99" i="14" s="1"/>
  <c r="BQ99" i="14"/>
  <c r="BY99" i="14" s="1"/>
  <c r="BR99" i="14"/>
  <c r="BT99" i="14"/>
  <c r="CB99" i="14" s="1"/>
  <c r="BT98" i="14"/>
  <c r="CB98" i="14" s="1"/>
  <c r="BQ98" i="14"/>
  <c r="BY98" i="14" s="1"/>
  <c r="CH68" i="14"/>
  <c r="BR68" i="14"/>
  <c r="BQ68" i="14"/>
  <c r="BY68" i="14" s="1"/>
  <c r="BR69" i="14"/>
  <c r="BS69" i="14"/>
  <c r="CA69" i="14" s="1"/>
  <c r="T9" i="14"/>
  <c r="W9" i="14" s="1"/>
  <c r="AE9" i="14" s="1"/>
  <c r="CJ8" i="14"/>
  <c r="CR8" i="14" s="1"/>
  <c r="CN9" i="14"/>
  <c r="CH9" i="14"/>
  <c r="CI9" i="14"/>
  <c r="CQ9" i="14" s="1"/>
  <c r="CF10" i="14"/>
  <c r="CJ9" i="14"/>
  <c r="CR9" i="14" s="1"/>
  <c r="CG9" i="14"/>
  <c r="CO9" i="14" s="1"/>
  <c r="CI8" i="14"/>
  <c r="CQ8" i="14" s="1"/>
  <c r="CF41" i="14"/>
  <c r="CF42" i="14" s="1"/>
  <c r="CI38" i="14"/>
  <c r="CQ38" i="14" s="1"/>
  <c r="CJ38" i="14"/>
  <c r="CR38" i="14" s="1"/>
  <c r="BA99" i="14"/>
  <c r="BI99" i="14" s="1"/>
  <c r="BH100" i="14"/>
  <c r="AZ101" i="14"/>
  <c r="BB100" i="14"/>
  <c r="BD100" i="14"/>
  <c r="BL100" i="14" s="1"/>
  <c r="BA100" i="14"/>
  <c r="BI100" i="14" s="1"/>
  <c r="BC100" i="14"/>
  <c r="BK100" i="14" s="1"/>
  <c r="BB99" i="14"/>
  <c r="BA39" i="14"/>
  <c r="BI39" i="14" s="1"/>
  <c r="BD39" i="14"/>
  <c r="BL39" i="14" s="1"/>
  <c r="BT38" i="14"/>
  <c r="CB38" i="14" s="1"/>
  <c r="BB24" i="14"/>
  <c r="BD24" i="14"/>
  <c r="BL24" i="14" s="1"/>
  <c r="T117" i="14"/>
  <c r="AB116" i="14"/>
  <c r="BS70" i="14"/>
  <c r="CA70" i="14" s="1"/>
  <c r="BT70" i="14"/>
  <c r="CB70" i="14" s="1"/>
  <c r="CI117" i="14"/>
  <c r="CQ117" i="14" s="1"/>
  <c r="CJ117" i="14"/>
  <c r="CR117" i="14" s="1"/>
  <c r="CH117" i="14"/>
  <c r="CG117" i="14"/>
  <c r="CO117" i="14" s="1"/>
  <c r="CF118" i="14"/>
  <c r="CN118" i="14" s="1"/>
  <c r="AR101" i="14"/>
  <c r="CJ101" i="14"/>
  <c r="CR101" i="14" s="1"/>
  <c r="CG101" i="14"/>
  <c r="CO101" i="14" s="1"/>
  <c r="CH101" i="14"/>
  <c r="CI101" i="14"/>
  <c r="CQ101" i="14" s="1"/>
  <c r="CF102" i="14"/>
  <c r="CN102" i="14" s="1"/>
  <c r="CJ56" i="14"/>
  <c r="CR56" i="14" s="1"/>
  <c r="CH56" i="14"/>
  <c r="CI56" i="14"/>
  <c r="CQ56" i="14" s="1"/>
  <c r="CG56" i="14"/>
  <c r="CO56" i="14" s="1"/>
  <c r="CF57" i="14"/>
  <c r="CN57" i="14" s="1"/>
  <c r="BX11" i="14"/>
  <c r="BT26" i="14"/>
  <c r="CB26" i="14" s="1"/>
  <c r="BS26" i="14"/>
  <c r="CA26" i="14" s="1"/>
  <c r="BQ26" i="14"/>
  <c r="BY26" i="14" s="1"/>
  <c r="BR26" i="14"/>
  <c r="BP27" i="14"/>
  <c r="BX27" i="14" s="1"/>
  <c r="BT11" i="14"/>
  <c r="CB11" i="14" s="1"/>
  <c r="BQ11" i="14"/>
  <c r="BY11" i="14" s="1"/>
  <c r="BR11" i="14"/>
  <c r="BS11" i="14"/>
  <c r="CA11" i="14" s="1"/>
  <c r="BP12" i="14"/>
  <c r="BH11" i="14"/>
  <c r="BA11" i="14"/>
  <c r="BI11" i="14" s="1"/>
  <c r="BD86" i="14"/>
  <c r="BL86" i="14" s="1"/>
  <c r="BD72" i="14"/>
  <c r="BL72" i="14" s="1"/>
  <c r="H9" i="14"/>
  <c r="P9" i="14" s="1"/>
  <c r="F25" i="14"/>
  <c r="E26" i="14"/>
  <c r="M26" i="14" s="1"/>
  <c r="F40" i="14"/>
  <c r="F69" i="14"/>
  <c r="E85" i="14"/>
  <c r="M85" i="14" s="1"/>
  <c r="H99" i="14"/>
  <c r="P99" i="14" s="1"/>
  <c r="X55" i="14"/>
  <c r="AF55" i="14" s="1"/>
  <c r="AN41" i="14"/>
  <c r="AV41" i="14" s="1"/>
  <c r="AM65" i="14"/>
  <c r="AU65" i="14" s="1"/>
  <c r="W20" i="14"/>
  <c r="AE20" i="14" s="1"/>
  <c r="BD35" i="14"/>
  <c r="BL35" i="14" s="1"/>
  <c r="BD20" i="14"/>
  <c r="BL20" i="14" s="1"/>
  <c r="AN50" i="14"/>
  <c r="AV50" i="14" s="1"/>
  <c r="AN95" i="14"/>
  <c r="AV95" i="14" s="1"/>
  <c r="AL65" i="14"/>
  <c r="AN80" i="14"/>
  <c r="AV80" i="14" s="1"/>
  <c r="AM95" i="14"/>
  <c r="AU95" i="14" s="1"/>
  <c r="AL50" i="14"/>
  <c r="V95" i="14"/>
  <c r="V35" i="14"/>
  <c r="V20" i="14"/>
  <c r="AN5" i="14"/>
  <c r="AV5" i="14" s="1"/>
  <c r="V5" i="14"/>
  <c r="AL20" i="14"/>
  <c r="W95" i="14"/>
  <c r="AE95" i="14" s="1"/>
  <c r="X65" i="14"/>
  <c r="AF65" i="14" s="1"/>
  <c r="X50" i="14"/>
  <c r="AF50" i="14" s="1"/>
  <c r="W35" i="14"/>
  <c r="AE35" i="14" s="1"/>
  <c r="AM80" i="14"/>
  <c r="AU80" i="14" s="1"/>
  <c r="AM20" i="14"/>
  <c r="AU20" i="14" s="1"/>
  <c r="H5" i="14"/>
  <c r="P5" i="14" s="1"/>
  <c r="U21" i="14"/>
  <c r="AC21" i="14" s="1"/>
  <c r="X20" i="14"/>
  <c r="AF20" i="14" s="1"/>
  <c r="X35" i="14"/>
  <c r="AF35" i="14" s="1"/>
  <c r="AN20" i="14"/>
  <c r="AV20" i="14" s="1"/>
  <c r="V21" i="14"/>
  <c r="V6" i="14"/>
  <c r="F80" i="14"/>
  <c r="G65" i="14"/>
  <c r="O65" i="14" s="1"/>
  <c r="E51" i="14"/>
  <c r="M51" i="14" s="1"/>
  <c r="G20" i="14"/>
  <c r="O20" i="14" s="1"/>
  <c r="AN65" i="14"/>
  <c r="AV65" i="14" s="1"/>
  <c r="BB65" i="14"/>
  <c r="AL80" i="14"/>
  <c r="BD50" i="14"/>
  <c r="BL50" i="14" s="1"/>
  <c r="AL81" i="14"/>
  <c r="AL51" i="14"/>
  <c r="AN21" i="14"/>
  <c r="AV21" i="14" s="1"/>
  <c r="X96" i="14"/>
  <c r="AF96" i="14" s="1"/>
  <c r="X80" i="14"/>
  <c r="AF80" i="14" s="1"/>
  <c r="V51" i="14"/>
  <c r="F95" i="14"/>
  <c r="G80" i="14"/>
  <c r="O80" i="14" s="1"/>
  <c r="H65" i="14"/>
  <c r="P65" i="14" s="1"/>
  <c r="F50" i="14"/>
  <c r="F35" i="14"/>
  <c r="H20" i="14"/>
  <c r="P20" i="14" s="1"/>
  <c r="V50" i="14"/>
  <c r="W65" i="14"/>
  <c r="AE65" i="14" s="1"/>
  <c r="AK66" i="14"/>
  <c r="AS66" i="14" s="1"/>
  <c r="X5" i="14"/>
  <c r="AF5" i="14" s="1"/>
  <c r="AM35" i="14"/>
  <c r="AU35" i="14" s="1"/>
  <c r="X95" i="14"/>
  <c r="AF95" i="14" s="1"/>
  <c r="BB5" i="14"/>
  <c r="BB80" i="14"/>
  <c r="AL95" i="14"/>
  <c r="AN81" i="14"/>
  <c r="AV81" i="14" s="1"/>
  <c r="AM66" i="14"/>
  <c r="AU66" i="14" s="1"/>
  <c r="AL36" i="14"/>
  <c r="AM21" i="14"/>
  <c r="AU21" i="14" s="1"/>
  <c r="AN6" i="14"/>
  <c r="AV6" i="14" s="1"/>
  <c r="W96" i="14"/>
  <c r="AE96" i="14" s="1"/>
  <c r="X81" i="14"/>
  <c r="AF81" i="14" s="1"/>
  <c r="V80" i="14"/>
  <c r="W66" i="14"/>
  <c r="AE66" i="14" s="1"/>
  <c r="X36" i="14"/>
  <c r="AF36" i="14" s="1"/>
  <c r="X21" i="14"/>
  <c r="AF21" i="14" s="1"/>
  <c r="H95" i="14"/>
  <c r="P95" i="14" s="1"/>
  <c r="F65" i="14"/>
  <c r="H50" i="14"/>
  <c r="P50" i="14" s="1"/>
  <c r="H35" i="14"/>
  <c r="P35" i="14" s="1"/>
  <c r="F20" i="14"/>
  <c r="F5" i="14"/>
  <c r="BB35" i="14"/>
  <c r="AM81" i="14"/>
  <c r="AU81" i="14" s="1"/>
  <c r="AL66" i="14"/>
  <c r="AN36" i="14"/>
  <c r="AV36" i="14" s="1"/>
  <c r="AL21" i="14"/>
  <c r="AM6" i="14"/>
  <c r="AU6" i="14" s="1"/>
  <c r="V96" i="14"/>
  <c r="W81" i="14"/>
  <c r="AE81" i="14" s="1"/>
  <c r="W80" i="14"/>
  <c r="AE80" i="14" s="1"/>
  <c r="V66" i="14"/>
  <c r="W51" i="14"/>
  <c r="AE51" i="14" s="1"/>
  <c r="W36" i="14"/>
  <c r="AE36" i="14" s="1"/>
  <c r="W21" i="14"/>
  <c r="AE21" i="14" s="1"/>
  <c r="X6" i="14"/>
  <c r="AF6" i="14" s="1"/>
  <c r="G95" i="14"/>
  <c r="O95" i="14" s="1"/>
  <c r="H80" i="14"/>
  <c r="P80" i="14" s="1"/>
  <c r="G50" i="14"/>
  <c r="O50" i="14" s="1"/>
  <c r="G35" i="14"/>
  <c r="O35" i="14" s="1"/>
  <c r="H21" i="14"/>
  <c r="P21" i="14" s="1"/>
  <c r="W50" i="14"/>
  <c r="AE50" i="14" s="1"/>
  <c r="AL5" i="14"/>
  <c r="AN35" i="14"/>
  <c r="AV35" i="14" s="1"/>
  <c r="BD80" i="14"/>
  <c r="BL80" i="14" s="1"/>
  <c r="BB20" i="14"/>
  <c r="BB50" i="14"/>
  <c r="AN66" i="14"/>
  <c r="AV66" i="14" s="1"/>
  <c r="AM36" i="14"/>
  <c r="AU36" i="14" s="1"/>
  <c r="AL6" i="14"/>
  <c r="V81" i="14"/>
  <c r="X66" i="14"/>
  <c r="AF66" i="14" s="1"/>
  <c r="V36" i="14"/>
  <c r="W6" i="14"/>
  <c r="AE6" i="14" s="1"/>
  <c r="V65" i="14"/>
  <c r="G5" i="14"/>
  <c r="O5" i="14" s="1"/>
  <c r="U6" i="14"/>
  <c r="AC6" i="14" s="1"/>
  <c r="AM5" i="14"/>
  <c r="AU5" i="14" s="1"/>
  <c r="AL35" i="14"/>
  <c r="AM50" i="14"/>
  <c r="AU50" i="14" s="1"/>
  <c r="BD65" i="14"/>
  <c r="BL65" i="14" s="1"/>
  <c r="W5" i="14"/>
  <c r="AE5" i="14" s="1"/>
  <c r="AM51" i="14"/>
  <c r="AU51" i="14" s="1"/>
  <c r="AM96" i="14"/>
  <c r="AU96" i="14" s="1"/>
  <c r="AL82" i="14"/>
  <c r="AL67" i="14"/>
  <c r="AN52" i="14"/>
  <c r="AV52" i="14" s="1"/>
  <c r="AM37" i="14"/>
  <c r="AU37" i="14" s="1"/>
  <c r="AK22" i="14"/>
  <c r="AS22" i="14" s="1"/>
  <c r="AL7" i="14"/>
  <c r="X97" i="14"/>
  <c r="AF97" i="14" s="1"/>
  <c r="V82" i="14"/>
  <c r="W52" i="14"/>
  <c r="AE52" i="14" s="1"/>
  <c r="W37" i="14"/>
  <c r="AE37" i="14" s="1"/>
  <c r="U23" i="14"/>
  <c r="AC23" i="14" s="1"/>
  <c r="V22" i="14"/>
  <c r="U7" i="14"/>
  <c r="AC7" i="14" s="1"/>
  <c r="AL97" i="14"/>
  <c r="AM22" i="14"/>
  <c r="AU22" i="14" s="1"/>
  <c r="AM7" i="14"/>
  <c r="AU7" i="14" s="1"/>
  <c r="V97" i="14"/>
  <c r="X82" i="14"/>
  <c r="AF82" i="14" s="1"/>
  <c r="W67" i="14"/>
  <c r="AE67" i="14" s="1"/>
  <c r="X37" i="14"/>
  <c r="AF37" i="14" s="1"/>
  <c r="H96" i="14"/>
  <c r="P96" i="14" s="1"/>
  <c r="G81" i="14"/>
  <c r="O81" i="14" s="1"/>
  <c r="H66" i="14"/>
  <c r="P66" i="14" s="1"/>
  <c r="G51" i="14"/>
  <c r="O51" i="14" s="1"/>
  <c r="H36" i="14"/>
  <c r="P36" i="14" s="1"/>
  <c r="G21" i="14"/>
  <c r="O21" i="14" s="1"/>
  <c r="G6" i="14"/>
  <c r="O6" i="14" s="1"/>
  <c r="AN96" i="14"/>
  <c r="AV96" i="14" s="1"/>
  <c r="AL96" i="14"/>
  <c r="AM82" i="14"/>
  <c r="AU82" i="14" s="1"/>
  <c r="AK67" i="14"/>
  <c r="AS67" i="14" s="1"/>
  <c r="AK52" i="14"/>
  <c r="AS52" i="14" s="1"/>
  <c r="AN37" i="14"/>
  <c r="AV37" i="14" s="1"/>
  <c r="U52" i="14"/>
  <c r="AC52" i="14" s="1"/>
  <c r="V23" i="14"/>
  <c r="W22" i="14"/>
  <c r="AE22" i="14" s="1"/>
  <c r="W7" i="14"/>
  <c r="AE7" i="14" s="1"/>
  <c r="AK51" i="14"/>
  <c r="AS51" i="14" s="1"/>
  <c r="X51" i="14"/>
  <c r="AF51" i="14" s="1"/>
  <c r="AN82" i="14"/>
  <c r="AV82" i="14" s="1"/>
  <c r="AM67" i="14"/>
  <c r="AU67" i="14" s="1"/>
  <c r="AL52" i="14"/>
  <c r="AN22" i="14"/>
  <c r="AV22" i="14" s="1"/>
  <c r="U97" i="14"/>
  <c r="AC97" i="14" s="1"/>
  <c r="W82" i="14"/>
  <c r="AE82" i="14" s="1"/>
  <c r="X67" i="14"/>
  <c r="AF67" i="14" s="1"/>
  <c r="V52" i="14"/>
  <c r="U37" i="14"/>
  <c r="AC37" i="14" s="1"/>
  <c r="W23" i="14"/>
  <c r="AE23" i="14" s="1"/>
  <c r="X22" i="14"/>
  <c r="AF22" i="14" s="1"/>
  <c r="V7" i="14"/>
  <c r="G96" i="14"/>
  <c r="O96" i="14" s="1"/>
  <c r="H81" i="14"/>
  <c r="P81" i="14" s="1"/>
  <c r="G66" i="14"/>
  <c r="O66" i="14" s="1"/>
  <c r="F51" i="14"/>
  <c r="G36" i="14"/>
  <c r="O36" i="14" s="1"/>
  <c r="F6" i="14"/>
  <c r="U51" i="14"/>
  <c r="AC51" i="14" s="1"/>
  <c r="AN51" i="14"/>
  <c r="AV51" i="14" s="1"/>
  <c r="AK81" i="14"/>
  <c r="AS81" i="14" s="1"/>
  <c r="AM97" i="14"/>
  <c r="AU97" i="14" s="1"/>
  <c r="AK82" i="14"/>
  <c r="AS82" i="14" s="1"/>
  <c r="AN67" i="14"/>
  <c r="AV67" i="14" s="1"/>
  <c r="AM52" i="14"/>
  <c r="AU52" i="14" s="1"/>
  <c r="AL37" i="14"/>
  <c r="AL22" i="14"/>
  <c r="AN7" i="14"/>
  <c r="AV7" i="14" s="1"/>
  <c r="W97" i="14"/>
  <c r="AE97" i="14" s="1"/>
  <c r="V67" i="14"/>
  <c r="X52" i="14"/>
  <c r="AF52" i="14" s="1"/>
  <c r="V37" i="14"/>
  <c r="X23" i="14"/>
  <c r="AF23" i="14" s="1"/>
  <c r="U22" i="14"/>
  <c r="AC22" i="14" s="1"/>
  <c r="X7" i="14"/>
  <c r="AF7" i="14" s="1"/>
  <c r="F96" i="14"/>
  <c r="F81" i="14"/>
  <c r="F66" i="14"/>
  <c r="H51" i="14"/>
  <c r="P51" i="14" s="1"/>
  <c r="F36" i="14"/>
  <c r="F21" i="14"/>
  <c r="H6" i="14"/>
  <c r="P6" i="14" s="1"/>
  <c r="AN98" i="14"/>
  <c r="AV98" i="14" s="1"/>
  <c r="AM83" i="14"/>
  <c r="AU83" i="14" s="1"/>
  <c r="AN68" i="14"/>
  <c r="AV68" i="14" s="1"/>
  <c r="AK53" i="14"/>
  <c r="AS53" i="14" s="1"/>
  <c r="AL38" i="14"/>
  <c r="AL23" i="14"/>
  <c r="W98" i="14"/>
  <c r="AE98" i="14" s="1"/>
  <c r="U83" i="14"/>
  <c r="AC83" i="14" s="1"/>
  <c r="W53" i="14"/>
  <c r="AE53" i="14" s="1"/>
  <c r="V38" i="14"/>
  <c r="U39" i="14"/>
  <c r="AC39" i="14" s="1"/>
  <c r="W24" i="14"/>
  <c r="AE24" i="14" s="1"/>
  <c r="V8" i="14"/>
  <c r="H97" i="14"/>
  <c r="P97" i="14" s="1"/>
  <c r="F82" i="14"/>
  <c r="E52" i="14"/>
  <c r="M52" i="14" s="1"/>
  <c r="F37" i="14"/>
  <c r="G23" i="14"/>
  <c r="O23" i="14" s="1"/>
  <c r="H22" i="14"/>
  <c r="P22" i="14" s="1"/>
  <c r="G7" i="14"/>
  <c r="O7" i="14" s="1"/>
  <c r="H82" i="14"/>
  <c r="P82" i="14" s="1"/>
  <c r="G52" i="14"/>
  <c r="O52" i="14" s="1"/>
  <c r="H38" i="14"/>
  <c r="P38" i="14" s="1"/>
  <c r="AL98" i="14"/>
  <c r="AN84" i="14"/>
  <c r="AV84" i="14" s="1"/>
  <c r="AK83" i="14"/>
  <c r="AS83" i="14" s="1"/>
  <c r="AK68" i="14"/>
  <c r="AS68" i="14" s="1"/>
  <c r="AM53" i="14"/>
  <c r="AU53" i="14" s="1"/>
  <c r="AM38" i="14"/>
  <c r="AU38" i="14" s="1"/>
  <c r="V68" i="14"/>
  <c r="V53" i="14"/>
  <c r="X38" i="14"/>
  <c r="AF38" i="14" s="1"/>
  <c r="G97" i="14"/>
  <c r="O97" i="14" s="1"/>
  <c r="G82" i="14"/>
  <c r="O82" i="14" s="1"/>
  <c r="F67" i="14"/>
  <c r="H52" i="14"/>
  <c r="P52" i="14" s="1"/>
  <c r="F38" i="14"/>
  <c r="F22" i="14"/>
  <c r="F7" i="14"/>
  <c r="AM98" i="14"/>
  <c r="AU98" i="14" s="1"/>
  <c r="AK23" i="14"/>
  <c r="AS23" i="14" s="1"/>
  <c r="AM8" i="14"/>
  <c r="AU8" i="14" s="1"/>
  <c r="U53" i="14"/>
  <c r="AC53" i="14" s="1"/>
  <c r="U38" i="14"/>
  <c r="AC38" i="14" s="1"/>
  <c r="X39" i="14"/>
  <c r="AF39" i="14" s="1"/>
  <c r="V24" i="14"/>
  <c r="W8" i="14"/>
  <c r="AE8" i="14" s="1"/>
  <c r="E82" i="14"/>
  <c r="M82" i="14" s="1"/>
  <c r="G67" i="14"/>
  <c r="O67" i="14" s="1"/>
  <c r="F52" i="14"/>
  <c r="H37" i="14"/>
  <c r="P37" i="14" s="1"/>
  <c r="G38" i="14"/>
  <c r="O38" i="14" s="1"/>
  <c r="F23" i="14"/>
  <c r="G22" i="14"/>
  <c r="O22" i="14" s="1"/>
  <c r="AK98" i="14"/>
  <c r="AS98" i="14" s="1"/>
  <c r="AN83" i="14"/>
  <c r="AV83" i="14" s="1"/>
  <c r="AM68" i="14"/>
  <c r="AU68" i="14" s="1"/>
  <c r="AL53" i="14"/>
  <c r="AN38" i="14"/>
  <c r="AV38" i="14" s="1"/>
  <c r="AN23" i="14"/>
  <c r="AV23" i="14" s="1"/>
  <c r="AN8" i="14"/>
  <c r="AV8" i="14" s="1"/>
  <c r="U98" i="14"/>
  <c r="AC98" i="14" s="1"/>
  <c r="W83" i="14"/>
  <c r="AE83" i="14" s="1"/>
  <c r="W69" i="14"/>
  <c r="AE69" i="14" s="1"/>
  <c r="X68" i="14"/>
  <c r="AF68" i="14" s="1"/>
  <c r="X53" i="14"/>
  <c r="AF53" i="14" s="1"/>
  <c r="W38" i="14"/>
  <c r="AE38" i="14" s="1"/>
  <c r="V39" i="14"/>
  <c r="X24" i="14"/>
  <c r="AF24" i="14" s="1"/>
  <c r="X8" i="14"/>
  <c r="AF8" i="14" s="1"/>
  <c r="F97" i="14"/>
  <c r="H67" i="14"/>
  <c r="P67" i="14" s="1"/>
  <c r="G37" i="14"/>
  <c r="O37" i="14" s="1"/>
  <c r="H23" i="14"/>
  <c r="P23" i="14" s="1"/>
  <c r="H7" i="14"/>
  <c r="P7" i="14" s="1"/>
  <c r="AM23" i="14"/>
  <c r="AU23" i="14" s="1"/>
  <c r="AL8" i="14"/>
  <c r="V98" i="14"/>
  <c r="X83" i="14"/>
  <c r="AF83" i="14" s="1"/>
  <c r="V69" i="14"/>
  <c r="W39" i="14"/>
  <c r="AE39" i="14" s="1"/>
  <c r="U24" i="14"/>
  <c r="AC24" i="14" s="1"/>
  <c r="U8" i="14"/>
  <c r="AC8" i="14" s="1"/>
  <c r="AK84" i="14"/>
  <c r="AS84" i="14" s="1"/>
  <c r="AL83" i="14"/>
  <c r="AL68" i="14"/>
  <c r="AN53" i="14"/>
  <c r="AV53" i="14" s="1"/>
  <c r="X98" i="14"/>
  <c r="AF98" i="14" s="1"/>
  <c r="V83" i="14"/>
  <c r="X69" i="14"/>
  <c r="AF69" i="14" s="1"/>
  <c r="W68" i="14"/>
  <c r="AE68" i="14" s="1"/>
  <c r="AN97" i="14"/>
  <c r="AV97" i="14" s="1"/>
  <c r="AN99" i="14"/>
  <c r="AV99" i="14" s="1"/>
  <c r="AM85" i="14"/>
  <c r="AU85" i="14" s="1"/>
  <c r="AN69" i="14"/>
  <c r="AV69" i="14" s="1"/>
  <c r="AK55" i="14"/>
  <c r="AS55" i="14" s="1"/>
  <c r="AL54" i="14"/>
  <c r="AM39" i="14"/>
  <c r="AU39" i="14" s="1"/>
  <c r="AM24" i="14"/>
  <c r="AU24" i="14" s="1"/>
  <c r="AL9" i="14"/>
  <c r="V99" i="14"/>
  <c r="U84" i="14"/>
  <c r="AC84" i="14" s="1"/>
  <c r="U71" i="14"/>
  <c r="AC71" i="14" s="1"/>
  <c r="X70" i="14"/>
  <c r="AF70" i="14" s="1"/>
  <c r="W54" i="14"/>
  <c r="AE54" i="14" s="1"/>
  <c r="X41" i="14"/>
  <c r="AF41" i="14" s="1"/>
  <c r="U40" i="14"/>
  <c r="AC40" i="14" s="1"/>
  <c r="X25" i="14"/>
  <c r="AF25" i="14" s="1"/>
  <c r="H98" i="14"/>
  <c r="P98" i="14" s="1"/>
  <c r="F84" i="14"/>
  <c r="H83" i="14"/>
  <c r="P83" i="14" s="1"/>
  <c r="F68" i="14"/>
  <c r="G53" i="14"/>
  <c r="O53" i="14" s="1"/>
  <c r="H24" i="14"/>
  <c r="P24" i="14" s="1"/>
  <c r="G8" i="14"/>
  <c r="O8" i="14" s="1"/>
  <c r="AL84" i="14"/>
  <c r="AK69" i="14"/>
  <c r="AS69" i="14" s="1"/>
  <c r="AM55" i="14"/>
  <c r="AU55" i="14" s="1"/>
  <c r="AN54" i="14"/>
  <c r="AV54" i="14" s="1"/>
  <c r="AN39" i="14"/>
  <c r="AV39" i="14" s="1"/>
  <c r="AL24" i="14"/>
  <c r="V41" i="14"/>
  <c r="W40" i="14"/>
  <c r="AE40" i="14" s="1"/>
  <c r="V25" i="14"/>
  <c r="F98" i="14"/>
  <c r="F83" i="14"/>
  <c r="H53" i="14"/>
  <c r="P53" i="14" s="1"/>
  <c r="F39" i="14"/>
  <c r="AM84" i="14"/>
  <c r="AU84" i="14" s="1"/>
  <c r="AM99" i="14"/>
  <c r="AU99" i="14" s="1"/>
  <c r="AL85" i="14"/>
  <c r="AL69" i="14"/>
  <c r="U99" i="14"/>
  <c r="AC99" i="14" s="1"/>
  <c r="X84" i="14"/>
  <c r="AF84" i="14" s="1"/>
  <c r="W71" i="14"/>
  <c r="AE71" i="14" s="1"/>
  <c r="W70" i="14"/>
  <c r="AE70" i="14" s="1"/>
  <c r="V54" i="14"/>
  <c r="G98" i="14"/>
  <c r="O98" i="14" s="1"/>
  <c r="G83" i="14"/>
  <c r="O83" i="14" s="1"/>
  <c r="G68" i="14"/>
  <c r="O68" i="14" s="1"/>
  <c r="F53" i="14"/>
  <c r="H39" i="14"/>
  <c r="P39" i="14" s="1"/>
  <c r="G24" i="14"/>
  <c r="O24" i="14" s="1"/>
  <c r="H8" i="14"/>
  <c r="P8" i="14" s="1"/>
  <c r="AL99" i="14"/>
  <c r="AN85" i="14"/>
  <c r="AV85" i="14" s="1"/>
  <c r="AM69" i="14"/>
  <c r="AU69" i="14" s="1"/>
  <c r="AL55" i="14"/>
  <c r="AM54" i="14"/>
  <c r="AU54" i="14" s="1"/>
  <c r="AL39" i="14"/>
  <c r="AK24" i="14"/>
  <c r="AS24" i="14" s="1"/>
  <c r="AN9" i="14"/>
  <c r="AV9" i="14" s="1"/>
  <c r="X99" i="14"/>
  <c r="AF99" i="14" s="1"/>
  <c r="V84" i="14"/>
  <c r="V71" i="14"/>
  <c r="V70" i="14"/>
  <c r="X54" i="14"/>
  <c r="AF54" i="14" s="1"/>
  <c r="U41" i="14"/>
  <c r="AC41" i="14" s="1"/>
  <c r="V40" i="14"/>
  <c r="U25" i="14"/>
  <c r="AC25" i="14" s="1"/>
  <c r="E98" i="14"/>
  <c r="M98" i="14" s="1"/>
  <c r="H84" i="14"/>
  <c r="P84" i="14" s="1"/>
  <c r="E83" i="14"/>
  <c r="M83" i="14" s="1"/>
  <c r="H68" i="14"/>
  <c r="P68" i="14" s="1"/>
  <c r="E53" i="14"/>
  <c r="M53" i="14" s="1"/>
  <c r="G39" i="14"/>
  <c r="O39" i="14" s="1"/>
  <c r="E24" i="14"/>
  <c r="M24" i="14" s="1"/>
  <c r="E8" i="14"/>
  <c r="M8" i="14" s="1"/>
  <c r="AK99" i="14"/>
  <c r="AS99" i="14" s="1"/>
  <c r="AK85" i="14"/>
  <c r="AS85" i="14" s="1"/>
  <c r="W99" i="14"/>
  <c r="AE99" i="14" s="1"/>
  <c r="W84" i="14"/>
  <c r="AE84" i="14" s="1"/>
  <c r="X71" i="14"/>
  <c r="AF71" i="14" s="1"/>
  <c r="U70" i="14"/>
  <c r="AC70" i="14" s="1"/>
  <c r="E68" i="14"/>
  <c r="M68" i="14" s="1"/>
  <c r="F24" i="14"/>
  <c r="F8" i="14"/>
  <c r="AN55" i="14"/>
  <c r="AV55" i="14" s="1"/>
  <c r="AK54" i="14"/>
  <c r="AS54" i="14" s="1"/>
  <c r="AN24" i="14"/>
  <c r="AV24" i="14" s="1"/>
  <c r="W41" i="14"/>
  <c r="AE41" i="14" s="1"/>
  <c r="X40" i="14"/>
  <c r="AF40" i="14" s="1"/>
  <c r="W25" i="14"/>
  <c r="AE25" i="14" s="1"/>
  <c r="U54" i="14"/>
  <c r="AC54" i="14" s="1"/>
  <c r="E25" i="14"/>
  <c r="M25" i="14" s="1"/>
  <c r="H26" i="14"/>
  <c r="P26" i="14" s="1"/>
  <c r="E69" i="14"/>
  <c r="M69" i="14" s="1"/>
  <c r="V55" i="14"/>
  <c r="W85" i="14"/>
  <c r="AE85" i="14" s="1"/>
  <c r="U100" i="14"/>
  <c r="AC100" i="14" s="1"/>
  <c r="AN10" i="14"/>
  <c r="AV10" i="14" s="1"/>
  <c r="AL25" i="14"/>
  <c r="AL40" i="14"/>
  <c r="AL41" i="14"/>
  <c r="AM100" i="14"/>
  <c r="AU100" i="14" s="1"/>
  <c r="E9" i="14"/>
  <c r="M9" i="14" s="1"/>
  <c r="H25" i="14"/>
  <c r="P25" i="14" s="1"/>
  <c r="G26" i="14"/>
  <c r="O26" i="14" s="1"/>
  <c r="E40" i="14"/>
  <c r="M40" i="14" s="1"/>
  <c r="H69" i="14"/>
  <c r="P69" i="14" s="1"/>
  <c r="F85" i="14"/>
  <c r="G99" i="14"/>
  <c r="O99" i="14" s="1"/>
  <c r="E84" i="14"/>
  <c r="M84" i="14" s="1"/>
  <c r="T57" i="14"/>
  <c r="AB57" i="14" s="1"/>
  <c r="AB56" i="14"/>
  <c r="U55" i="14"/>
  <c r="AC55" i="14" s="1"/>
  <c r="V85" i="14"/>
  <c r="V100" i="14"/>
  <c r="AK10" i="14"/>
  <c r="AS10" i="14" s="1"/>
  <c r="AM25" i="14"/>
  <c r="AU25" i="14" s="1"/>
  <c r="AN40" i="14"/>
  <c r="AV40" i="14" s="1"/>
  <c r="AL100" i="14"/>
  <c r="W100" i="14"/>
  <c r="AE100" i="14" s="1"/>
  <c r="AL10" i="14"/>
  <c r="AN25" i="14"/>
  <c r="AV25" i="14" s="1"/>
  <c r="AK100" i="14"/>
  <c r="AS100" i="14" s="1"/>
  <c r="F9" i="14"/>
  <c r="H40" i="14"/>
  <c r="P40" i="14" s="1"/>
  <c r="G85" i="14"/>
  <c r="O85" i="14" s="1"/>
  <c r="F99" i="14"/>
  <c r="G84" i="14"/>
  <c r="O84" i="14" s="1"/>
  <c r="G9" i="14"/>
  <c r="O9" i="14" s="1"/>
  <c r="G25" i="14"/>
  <c r="O25" i="14" s="1"/>
  <c r="F26" i="14"/>
  <c r="G40" i="14"/>
  <c r="O40" i="14" s="1"/>
  <c r="G69" i="14"/>
  <c r="O69" i="14" s="1"/>
  <c r="H85" i="14"/>
  <c r="P85" i="14" s="1"/>
  <c r="E99" i="14"/>
  <c r="M99" i="14" s="1"/>
  <c r="W55" i="14"/>
  <c r="AE55" i="14" s="1"/>
  <c r="X100" i="14"/>
  <c r="AF100" i="14" s="1"/>
  <c r="AM10" i="14"/>
  <c r="AU10" i="14" s="1"/>
  <c r="AK25" i="14"/>
  <c r="AS25" i="14" s="1"/>
  <c r="AM40" i="14"/>
  <c r="AU40" i="14" s="1"/>
  <c r="AM41" i="14"/>
  <c r="AU41" i="14" s="1"/>
  <c r="AN100" i="14"/>
  <c r="AV100" i="14" s="1"/>
  <c r="AN11" i="14"/>
  <c r="AV11" i="14" s="1"/>
  <c r="AL11" i="14"/>
  <c r="AM11" i="14"/>
  <c r="AU11" i="14" s="1"/>
  <c r="AK11" i="14"/>
  <c r="AS11" i="14" s="1"/>
  <c r="AJ12" i="14"/>
  <c r="AR12" i="14" s="1"/>
  <c r="X56" i="14"/>
  <c r="AF56" i="14" s="1"/>
  <c r="U56" i="14"/>
  <c r="AC56" i="14" s="1"/>
  <c r="V56" i="14"/>
  <c r="W56" i="14"/>
  <c r="AE56" i="14" s="1"/>
  <c r="L87" i="14"/>
  <c r="L86" i="14"/>
  <c r="L28" i="14"/>
  <c r="L27" i="14"/>
  <c r="L11" i="14"/>
  <c r="L10" i="14"/>
  <c r="E100" i="14"/>
  <c r="M100" i="14" s="1"/>
  <c r="G100" i="14"/>
  <c r="O100" i="14" s="1"/>
  <c r="H100" i="14"/>
  <c r="P100" i="14" s="1"/>
  <c r="F100" i="14"/>
  <c r="L101" i="14"/>
  <c r="G87" i="14"/>
  <c r="O87" i="14" s="1"/>
  <c r="H86" i="14"/>
  <c r="P86" i="14" s="1"/>
  <c r="E86" i="14"/>
  <c r="M86" i="14" s="1"/>
  <c r="F86" i="14"/>
  <c r="G86" i="14"/>
  <c r="O86" i="14" s="1"/>
  <c r="L88" i="14"/>
  <c r="E70" i="14"/>
  <c r="M70" i="14" s="1"/>
  <c r="H70" i="14"/>
  <c r="P70" i="14" s="1"/>
  <c r="F70" i="14"/>
  <c r="G70" i="14"/>
  <c r="O70" i="14" s="1"/>
  <c r="H41" i="14"/>
  <c r="P41" i="14" s="1"/>
  <c r="F41" i="14"/>
  <c r="G41" i="14"/>
  <c r="O41" i="14" s="1"/>
  <c r="E41" i="14"/>
  <c r="M41" i="14" s="1"/>
  <c r="F28" i="14"/>
  <c r="G28" i="14"/>
  <c r="O28" i="14" s="1"/>
  <c r="H28" i="14"/>
  <c r="P28" i="14" s="1"/>
  <c r="E28" i="14"/>
  <c r="M28" i="14" s="1"/>
  <c r="G27" i="14"/>
  <c r="O27" i="14" s="1"/>
  <c r="H27" i="14"/>
  <c r="P27" i="14" s="1"/>
  <c r="E27" i="14"/>
  <c r="M27" i="14" s="1"/>
  <c r="F27" i="14"/>
  <c r="L29" i="14"/>
  <c r="H11" i="14"/>
  <c r="P11" i="14" s="1"/>
  <c r="G11" i="14"/>
  <c r="O11" i="14" s="1"/>
  <c r="E11" i="14"/>
  <c r="M11" i="14" s="1"/>
  <c r="F11" i="14"/>
  <c r="E10" i="14"/>
  <c r="M10" i="14" s="1"/>
  <c r="G10" i="14"/>
  <c r="O10" i="14" s="1"/>
  <c r="H10" i="14"/>
  <c r="P10" i="14" s="1"/>
  <c r="F10" i="14"/>
  <c r="U85" i="14" l="1"/>
  <c r="AC85" i="14" s="1"/>
  <c r="AZ73" i="14"/>
  <c r="BC164" i="14"/>
  <c r="BK164" i="14" s="1"/>
  <c r="CH209" i="14"/>
  <c r="CP209" i="14" s="1"/>
  <c r="G194" i="14"/>
  <c r="O194" i="14" s="1"/>
  <c r="BA72" i="14"/>
  <c r="BI72" i="14" s="1"/>
  <c r="CJ209" i="14"/>
  <c r="CR209" i="14" s="1"/>
  <c r="AO223" i="14"/>
  <c r="AW223" i="14" s="1"/>
  <c r="X85" i="14"/>
  <c r="AF85" i="14" s="1"/>
  <c r="BB72" i="14"/>
  <c r="E194" i="14"/>
  <c r="M194" i="14" s="1"/>
  <c r="BC72" i="14"/>
  <c r="BK72" i="14" s="1"/>
  <c r="F194" i="14"/>
  <c r="N194" i="14" s="1"/>
  <c r="G224" i="14"/>
  <c r="O224" i="14" s="1"/>
  <c r="BC57" i="14"/>
  <c r="BK57" i="14" s="1"/>
  <c r="X134" i="14"/>
  <c r="AF134" i="14" s="1"/>
  <c r="CJ224" i="14"/>
  <c r="CR224" i="14" s="1"/>
  <c r="X26" i="14"/>
  <c r="AF26" i="14" s="1"/>
  <c r="U134" i="14"/>
  <c r="AC134" i="14" s="1"/>
  <c r="AL26" i="14"/>
  <c r="V134" i="14"/>
  <c r="AD134" i="14" s="1"/>
  <c r="BA164" i="14"/>
  <c r="BI164" i="14" s="1"/>
  <c r="BB164" i="14"/>
  <c r="BJ164" i="14" s="1"/>
  <c r="AN26" i="14"/>
  <c r="AV26" i="14" s="1"/>
  <c r="AK26" i="14"/>
  <c r="AS26" i="14" s="1"/>
  <c r="AN86" i="14"/>
  <c r="AV86" i="14" s="1"/>
  <c r="AJ27" i="14"/>
  <c r="AR27" i="14" s="1"/>
  <c r="AM86" i="14"/>
  <c r="AU86" i="14" s="1"/>
  <c r="AM26" i="14"/>
  <c r="AU26" i="14" s="1"/>
  <c r="T86" i="14"/>
  <c r="F163" i="14"/>
  <c r="N163" i="14" s="1"/>
  <c r="AM224" i="14"/>
  <c r="AU224" i="14" s="1"/>
  <c r="E163" i="14"/>
  <c r="M163" i="14" s="1"/>
  <c r="L163" i="14"/>
  <c r="D164" i="14"/>
  <c r="BB86" i="14"/>
  <c r="BE86" i="14" s="1"/>
  <c r="BM86" i="14" s="1"/>
  <c r="BH86" i="14"/>
  <c r="BA86" i="14"/>
  <c r="BI86" i="14" s="1"/>
  <c r="AZ87" i="14"/>
  <c r="BH87" i="14" s="1"/>
  <c r="BS88" i="14"/>
  <c r="CA88" i="14" s="1"/>
  <c r="BP89" i="14"/>
  <c r="BX89" i="14" s="1"/>
  <c r="BT87" i="14"/>
  <c r="CB87" i="14" s="1"/>
  <c r="BB57" i="14"/>
  <c r="BF57" i="14" s="1"/>
  <c r="BN57" i="14" s="1"/>
  <c r="BS87" i="14"/>
  <c r="CA87" i="14" s="1"/>
  <c r="BH57" i="14"/>
  <c r="BR87" i="14"/>
  <c r="BV87" i="14" s="1"/>
  <c r="CD87" i="14" s="1"/>
  <c r="CG224" i="14"/>
  <c r="CO224" i="14" s="1"/>
  <c r="T209" i="14"/>
  <c r="BX87" i="14"/>
  <c r="V208" i="14"/>
  <c r="AD208" i="14" s="1"/>
  <c r="BQ87" i="14"/>
  <c r="BY87" i="14" s="1"/>
  <c r="AZ58" i="14"/>
  <c r="BH58" i="14" s="1"/>
  <c r="BQ88" i="14"/>
  <c r="BY88" i="14" s="1"/>
  <c r="CI224" i="14"/>
  <c r="CQ224" i="14" s="1"/>
  <c r="BA57" i="14"/>
  <c r="BI57" i="14" s="1"/>
  <c r="BR88" i="14"/>
  <c r="BT88" i="14"/>
  <c r="CB88" i="14" s="1"/>
  <c r="BD164" i="14"/>
  <c r="BL164" i="14" s="1"/>
  <c r="CH224" i="14"/>
  <c r="CP224" i="14" s="1"/>
  <c r="U208" i="14"/>
  <c r="AC208" i="14" s="1"/>
  <c r="AJ43" i="14"/>
  <c r="AR43" i="14" s="1"/>
  <c r="V101" i="14"/>
  <c r="Y101" i="14" s="1"/>
  <c r="AG101" i="14" s="1"/>
  <c r="W101" i="14"/>
  <c r="AE101" i="14" s="1"/>
  <c r="BE163" i="14"/>
  <c r="BM163" i="14" s="1"/>
  <c r="Z162" i="14"/>
  <c r="AH162" i="14" s="1"/>
  <c r="CK208" i="14"/>
  <c r="CS208" i="14" s="1"/>
  <c r="CL208" i="14"/>
  <c r="CT208" i="14" s="1"/>
  <c r="U101" i="14"/>
  <c r="AC101" i="14" s="1"/>
  <c r="T102" i="14"/>
  <c r="AB102" i="14" s="1"/>
  <c r="X101" i="14"/>
  <c r="AF101" i="14" s="1"/>
  <c r="Y162" i="14"/>
  <c r="AG162" i="14" s="1"/>
  <c r="BF163" i="14"/>
  <c r="BN163" i="14" s="1"/>
  <c r="AP223" i="14"/>
  <c r="AX223" i="14" s="1"/>
  <c r="X149" i="14"/>
  <c r="AF149" i="14" s="1"/>
  <c r="W149" i="14"/>
  <c r="AE149" i="14" s="1"/>
  <c r="I161" i="14"/>
  <c r="Q161" i="14" s="1"/>
  <c r="BV221" i="14"/>
  <c r="CD221" i="14" s="1"/>
  <c r="BU206" i="14"/>
  <c r="CC206" i="14" s="1"/>
  <c r="Z131" i="14"/>
  <c r="AH131" i="14" s="1"/>
  <c r="BE146" i="14"/>
  <c r="BM146" i="14" s="1"/>
  <c r="BE176" i="14"/>
  <c r="BM176" i="14" s="1"/>
  <c r="BV206" i="14"/>
  <c r="CD206" i="14" s="1"/>
  <c r="AP130" i="14"/>
  <c r="AX130" i="14" s="1"/>
  <c r="BU178" i="14"/>
  <c r="CC178" i="14" s="1"/>
  <c r="AL42" i="14"/>
  <c r="AO42" i="14" s="1"/>
  <c r="AW42" i="14" s="1"/>
  <c r="AK86" i="14"/>
  <c r="AS86" i="14" s="1"/>
  <c r="AN118" i="14"/>
  <c r="AV118" i="14" s="1"/>
  <c r="AR118" i="14"/>
  <c r="AJ87" i="14"/>
  <c r="AK87" i="14" s="1"/>
  <c r="AS87" i="14" s="1"/>
  <c r="AL118" i="14"/>
  <c r="AT118" i="14" s="1"/>
  <c r="AL86" i="14"/>
  <c r="AO86" i="14" s="1"/>
  <c r="AW86" i="14" s="1"/>
  <c r="AM118" i="14"/>
  <c r="AU118" i="14" s="1"/>
  <c r="AN42" i="14"/>
  <c r="AV42" i="14" s="1"/>
  <c r="U26" i="14"/>
  <c r="AC26" i="14" s="1"/>
  <c r="W26" i="14"/>
  <c r="AE26" i="14" s="1"/>
  <c r="AK118" i="14"/>
  <c r="AS118" i="14" s="1"/>
  <c r="BS118" i="14"/>
  <c r="CA118" i="14" s="1"/>
  <c r="CL190" i="14"/>
  <c r="CT190" i="14" s="1"/>
  <c r="CK176" i="14"/>
  <c r="CS176" i="14" s="1"/>
  <c r="BF146" i="14"/>
  <c r="BN146" i="14" s="1"/>
  <c r="J161" i="14"/>
  <c r="R161" i="14" s="1"/>
  <c r="BF176" i="14"/>
  <c r="BN176" i="14" s="1"/>
  <c r="I192" i="14"/>
  <c r="Q192" i="14" s="1"/>
  <c r="BU191" i="14"/>
  <c r="CC191" i="14" s="1"/>
  <c r="Z220" i="14"/>
  <c r="AH220" i="14" s="1"/>
  <c r="Y131" i="14"/>
  <c r="AG131" i="14" s="1"/>
  <c r="CL131" i="14"/>
  <c r="CT131" i="14" s="1"/>
  <c r="BV178" i="14"/>
  <c r="CD178" i="14" s="1"/>
  <c r="J192" i="14"/>
  <c r="R192" i="14" s="1"/>
  <c r="CK190" i="14"/>
  <c r="CS190" i="14" s="1"/>
  <c r="BU221" i="14"/>
  <c r="CC221" i="14" s="1"/>
  <c r="J193" i="14"/>
  <c r="R193" i="14" s="1"/>
  <c r="AP192" i="14"/>
  <c r="AX192" i="14" s="1"/>
  <c r="I205" i="14"/>
  <c r="Q205" i="14" s="1"/>
  <c r="Y175" i="14"/>
  <c r="AG175" i="14" s="1"/>
  <c r="BE207" i="14"/>
  <c r="BM207" i="14" s="1"/>
  <c r="BV132" i="14"/>
  <c r="CD132" i="14" s="1"/>
  <c r="CK146" i="14"/>
  <c r="CS146" i="14" s="1"/>
  <c r="BE131" i="14"/>
  <c r="BM131" i="14" s="1"/>
  <c r="AO192" i="14"/>
  <c r="AW192" i="14" s="1"/>
  <c r="BU132" i="14"/>
  <c r="CC132" i="14" s="1"/>
  <c r="CP162" i="14"/>
  <c r="F54" i="14"/>
  <c r="N54" i="14" s="1"/>
  <c r="W42" i="14"/>
  <c r="AE42" i="14" s="1"/>
  <c r="CI27" i="14"/>
  <c r="CQ27" i="14" s="1"/>
  <c r="AO148" i="14"/>
  <c r="AW148" i="14" s="1"/>
  <c r="AP206" i="14"/>
  <c r="AX206" i="14" s="1"/>
  <c r="H54" i="14"/>
  <c r="P54" i="14" s="1"/>
  <c r="X42" i="14"/>
  <c r="AF42" i="14" s="1"/>
  <c r="CF28" i="14"/>
  <c r="CN28" i="14" s="1"/>
  <c r="Y147" i="14"/>
  <c r="AG147" i="14" s="1"/>
  <c r="BV146" i="14"/>
  <c r="CD146" i="14" s="1"/>
  <c r="Y206" i="14"/>
  <c r="AG206" i="14" s="1"/>
  <c r="U42" i="14"/>
  <c r="AC42" i="14" s="1"/>
  <c r="CG27" i="14"/>
  <c r="CO27" i="14" s="1"/>
  <c r="BT55" i="14"/>
  <c r="CB55" i="14" s="1"/>
  <c r="CL176" i="14"/>
  <c r="CT176" i="14" s="1"/>
  <c r="BV191" i="14"/>
  <c r="CD191" i="14" s="1"/>
  <c r="AO206" i="14"/>
  <c r="AW206" i="14" s="1"/>
  <c r="J178" i="14"/>
  <c r="R178" i="14" s="1"/>
  <c r="Y191" i="14"/>
  <c r="AG191" i="14" s="1"/>
  <c r="CH85" i="14"/>
  <c r="CL85" i="14" s="1"/>
  <c r="CT85" i="14" s="1"/>
  <c r="BJ162" i="14"/>
  <c r="BE162" i="14"/>
  <c r="BM162" i="14" s="1"/>
  <c r="BF162" i="14"/>
  <c r="BN162" i="14" s="1"/>
  <c r="AT222" i="14"/>
  <c r="AP222" i="14"/>
  <c r="AX222" i="14" s="1"/>
  <c r="AO222" i="14"/>
  <c r="AW222" i="14" s="1"/>
  <c r="AT173" i="14"/>
  <c r="AO173" i="14"/>
  <c r="AW173" i="14" s="1"/>
  <c r="AP173" i="14"/>
  <c r="AX173" i="14" s="1"/>
  <c r="CP188" i="14"/>
  <c r="CL188" i="14"/>
  <c r="CT188" i="14" s="1"/>
  <c r="CK188" i="14"/>
  <c r="CS188" i="14" s="1"/>
  <c r="AT218" i="14"/>
  <c r="AP218" i="14"/>
  <c r="AX218" i="14" s="1"/>
  <c r="AO218" i="14"/>
  <c r="AW218" i="14" s="1"/>
  <c r="N142" i="14"/>
  <c r="I142" i="14"/>
  <c r="Q142" i="14" s="1"/>
  <c r="J142" i="14"/>
  <c r="R142" i="14" s="1"/>
  <c r="BJ126" i="14"/>
  <c r="BF126" i="14"/>
  <c r="BN126" i="14" s="1"/>
  <c r="BE126" i="14"/>
  <c r="BM126" i="14" s="1"/>
  <c r="N127" i="14"/>
  <c r="I127" i="14"/>
  <c r="Q127" i="14" s="1"/>
  <c r="J127" i="14"/>
  <c r="R127" i="14" s="1"/>
  <c r="CP125" i="14"/>
  <c r="CK125" i="14"/>
  <c r="CS125" i="14" s="1"/>
  <c r="CL125" i="14"/>
  <c r="CT125" i="14" s="1"/>
  <c r="BJ201" i="14"/>
  <c r="BE201" i="14"/>
  <c r="BM201" i="14" s="1"/>
  <c r="BF201" i="14"/>
  <c r="BN201" i="14" s="1"/>
  <c r="AT221" i="14"/>
  <c r="AO221" i="14"/>
  <c r="AW221" i="14" s="1"/>
  <c r="AP221" i="14"/>
  <c r="AX221" i="14" s="1"/>
  <c r="CK207" i="14"/>
  <c r="CS207" i="14" s="1"/>
  <c r="CP207" i="14"/>
  <c r="CL207" i="14"/>
  <c r="CT207" i="14" s="1"/>
  <c r="AT191" i="14"/>
  <c r="AP191" i="14"/>
  <c r="AX191" i="14" s="1"/>
  <c r="AO191" i="14"/>
  <c r="AW191" i="14" s="1"/>
  <c r="AT147" i="14"/>
  <c r="AP147" i="14"/>
  <c r="AX147" i="14" s="1"/>
  <c r="AO147" i="14"/>
  <c r="AW147" i="14" s="1"/>
  <c r="BZ177" i="14"/>
  <c r="BU177" i="14"/>
  <c r="CC177" i="14" s="1"/>
  <c r="BV177" i="14"/>
  <c r="CD177" i="14" s="1"/>
  <c r="CP130" i="14"/>
  <c r="CL130" i="14"/>
  <c r="CT130" i="14" s="1"/>
  <c r="CK130" i="14"/>
  <c r="CS130" i="14" s="1"/>
  <c r="N159" i="14"/>
  <c r="I159" i="14"/>
  <c r="Q159" i="14" s="1"/>
  <c r="J159" i="14"/>
  <c r="R159" i="14" s="1"/>
  <c r="AT174" i="14"/>
  <c r="AO174" i="14"/>
  <c r="AW174" i="14" s="1"/>
  <c r="AP174" i="14"/>
  <c r="AX174" i="14" s="1"/>
  <c r="N144" i="14"/>
  <c r="J144" i="14"/>
  <c r="R144" i="14" s="1"/>
  <c r="I144" i="14"/>
  <c r="Q144" i="14" s="1"/>
  <c r="BZ130" i="14"/>
  <c r="BU130" i="14"/>
  <c r="CC130" i="14" s="1"/>
  <c r="BV130" i="14"/>
  <c r="CD130" i="14" s="1"/>
  <c r="BZ159" i="14"/>
  <c r="BU159" i="14"/>
  <c r="CC159" i="14" s="1"/>
  <c r="BV159" i="14"/>
  <c r="CD159" i="14" s="1"/>
  <c r="AD160" i="14"/>
  <c r="Z160" i="14"/>
  <c r="AH160" i="14" s="1"/>
  <c r="Y160" i="14"/>
  <c r="AG160" i="14" s="1"/>
  <c r="AD130" i="14"/>
  <c r="Z130" i="14"/>
  <c r="AH130" i="14" s="1"/>
  <c r="Y130" i="14"/>
  <c r="AG130" i="14" s="1"/>
  <c r="AT220" i="14"/>
  <c r="AP220" i="14"/>
  <c r="AX220" i="14" s="1"/>
  <c r="AO220" i="14"/>
  <c r="AW220" i="14" s="1"/>
  <c r="BJ174" i="14"/>
  <c r="BF174" i="14"/>
  <c r="BN174" i="14" s="1"/>
  <c r="BE174" i="14"/>
  <c r="BM174" i="14" s="1"/>
  <c r="AD129" i="14"/>
  <c r="Z129" i="14"/>
  <c r="AH129" i="14" s="1"/>
  <c r="Y129" i="14"/>
  <c r="AG129" i="14" s="1"/>
  <c r="AT204" i="14"/>
  <c r="AP204" i="14"/>
  <c r="AX204" i="14" s="1"/>
  <c r="AO204" i="14"/>
  <c r="AW204" i="14" s="1"/>
  <c r="BZ175" i="14"/>
  <c r="BU175" i="14"/>
  <c r="CC175" i="14" s="1"/>
  <c r="BV175" i="14"/>
  <c r="CD175" i="14" s="1"/>
  <c r="AT158" i="14"/>
  <c r="AO158" i="14"/>
  <c r="AW158" i="14" s="1"/>
  <c r="AP158" i="14"/>
  <c r="AX158" i="14" s="1"/>
  <c r="BZ144" i="14"/>
  <c r="BV144" i="14"/>
  <c r="CD144" i="14" s="1"/>
  <c r="BU144" i="14"/>
  <c r="CC144" i="14" s="1"/>
  <c r="AT129" i="14"/>
  <c r="AO129" i="14"/>
  <c r="AW129" i="14" s="1"/>
  <c r="AP129" i="14"/>
  <c r="AX129" i="14" s="1"/>
  <c r="AT189" i="14"/>
  <c r="AO189" i="14"/>
  <c r="AW189" i="14" s="1"/>
  <c r="AP189" i="14"/>
  <c r="AX189" i="14" s="1"/>
  <c r="BJ128" i="14"/>
  <c r="BF128" i="14"/>
  <c r="BN128" i="14" s="1"/>
  <c r="BE128" i="14"/>
  <c r="BM128" i="14" s="1"/>
  <c r="CP143" i="14"/>
  <c r="CK143" i="14"/>
  <c r="CS143" i="14" s="1"/>
  <c r="CL143" i="14"/>
  <c r="CT143" i="14" s="1"/>
  <c r="N128" i="14"/>
  <c r="I128" i="14"/>
  <c r="Q128" i="14" s="1"/>
  <c r="J128" i="14"/>
  <c r="R128" i="14" s="1"/>
  <c r="AT203" i="14"/>
  <c r="AO203" i="14"/>
  <c r="AW203" i="14" s="1"/>
  <c r="AP203" i="14"/>
  <c r="AX203" i="14" s="1"/>
  <c r="AT202" i="14"/>
  <c r="AP202" i="14"/>
  <c r="AX202" i="14" s="1"/>
  <c r="AO202" i="14"/>
  <c r="AW202" i="14" s="1"/>
  <c r="CP202" i="14"/>
  <c r="CL202" i="14"/>
  <c r="CT202" i="14" s="1"/>
  <c r="CK202" i="14"/>
  <c r="CS202" i="14" s="1"/>
  <c r="BJ129" i="14"/>
  <c r="BE129" i="14"/>
  <c r="BM129" i="14" s="1"/>
  <c r="BF129" i="14"/>
  <c r="BN129" i="14" s="1"/>
  <c r="BZ174" i="14"/>
  <c r="BV174" i="14"/>
  <c r="CD174" i="14" s="1"/>
  <c r="BU174" i="14"/>
  <c r="CC174" i="14" s="1"/>
  <c r="BJ203" i="14"/>
  <c r="BF203" i="14"/>
  <c r="BN203" i="14" s="1"/>
  <c r="BE203" i="14"/>
  <c r="BM203" i="14" s="1"/>
  <c r="AT128" i="14"/>
  <c r="AO128" i="14"/>
  <c r="AW128" i="14" s="1"/>
  <c r="AP128" i="14"/>
  <c r="AX128" i="14" s="1"/>
  <c r="N143" i="14"/>
  <c r="J143" i="14"/>
  <c r="R143" i="14" s="1"/>
  <c r="I143" i="14"/>
  <c r="Q143" i="14" s="1"/>
  <c r="CP172" i="14"/>
  <c r="CL172" i="14"/>
  <c r="CT172" i="14" s="1"/>
  <c r="CK172" i="14"/>
  <c r="CS172" i="14" s="1"/>
  <c r="N203" i="14"/>
  <c r="J203" i="14"/>
  <c r="R203" i="14" s="1"/>
  <c r="I203" i="14"/>
  <c r="Q203" i="14" s="1"/>
  <c r="BZ188" i="14"/>
  <c r="BV188" i="14"/>
  <c r="CD188" i="14" s="1"/>
  <c r="BU188" i="14"/>
  <c r="CC188" i="14" s="1"/>
  <c r="AT187" i="14"/>
  <c r="AP187" i="14"/>
  <c r="AX187" i="14" s="1"/>
  <c r="AO187" i="14"/>
  <c r="AW187" i="14" s="1"/>
  <c r="AD203" i="14"/>
  <c r="Y203" i="14"/>
  <c r="AG203" i="14" s="1"/>
  <c r="Z203" i="14"/>
  <c r="AH203" i="14" s="1"/>
  <c r="BZ201" i="14"/>
  <c r="BU201" i="14"/>
  <c r="CC201" i="14" s="1"/>
  <c r="BV201" i="14"/>
  <c r="CD201" i="14" s="1"/>
  <c r="BZ172" i="14"/>
  <c r="BV172" i="14"/>
  <c r="CD172" i="14" s="1"/>
  <c r="BU172" i="14"/>
  <c r="CC172" i="14" s="1"/>
  <c r="CP141" i="14"/>
  <c r="CK141" i="14"/>
  <c r="CS141" i="14" s="1"/>
  <c r="CL141" i="14"/>
  <c r="CT141" i="14" s="1"/>
  <c r="N173" i="14"/>
  <c r="J173" i="14"/>
  <c r="R173" i="14" s="1"/>
  <c r="I173" i="14"/>
  <c r="Q173" i="14" s="1"/>
  <c r="CP127" i="14"/>
  <c r="CK127" i="14"/>
  <c r="CS127" i="14" s="1"/>
  <c r="CL127" i="14"/>
  <c r="CT127" i="14" s="1"/>
  <c r="N157" i="14"/>
  <c r="J157" i="14"/>
  <c r="R157" i="14" s="1"/>
  <c r="I157" i="14"/>
  <c r="Q157" i="14" s="1"/>
  <c r="N172" i="14"/>
  <c r="J172" i="14"/>
  <c r="R172" i="14" s="1"/>
  <c r="I172" i="14"/>
  <c r="Q172" i="14" s="1"/>
  <c r="AT216" i="14"/>
  <c r="AO216" i="14"/>
  <c r="AW216" i="14" s="1"/>
  <c r="AP216" i="14"/>
  <c r="AX216" i="14" s="1"/>
  <c r="AT156" i="14"/>
  <c r="AO156" i="14"/>
  <c r="AW156" i="14" s="1"/>
  <c r="AP156" i="14"/>
  <c r="AX156" i="14" s="1"/>
  <c r="AD142" i="14"/>
  <c r="Z142" i="14"/>
  <c r="AH142" i="14" s="1"/>
  <c r="Y142" i="14"/>
  <c r="AG142" i="14" s="1"/>
  <c r="BJ186" i="14"/>
  <c r="BE186" i="14"/>
  <c r="BM186" i="14" s="1"/>
  <c r="BF186" i="14"/>
  <c r="BN186" i="14" s="1"/>
  <c r="N156" i="14"/>
  <c r="J156" i="14"/>
  <c r="R156" i="14" s="1"/>
  <c r="I156" i="14"/>
  <c r="Q156" i="14" s="1"/>
  <c r="BJ202" i="14"/>
  <c r="BF202" i="14"/>
  <c r="BN202" i="14" s="1"/>
  <c r="BE202" i="14"/>
  <c r="BM202" i="14" s="1"/>
  <c r="BZ186" i="14"/>
  <c r="BU186" i="14"/>
  <c r="CC186" i="14" s="1"/>
  <c r="BV186" i="14"/>
  <c r="CD186" i="14" s="1"/>
  <c r="AT125" i="14"/>
  <c r="AP125" i="14"/>
  <c r="AX125" i="14" s="1"/>
  <c r="AO125" i="14"/>
  <c r="AW125" i="14" s="1"/>
  <c r="N170" i="14"/>
  <c r="I170" i="14"/>
  <c r="Q170" i="14" s="1"/>
  <c r="J170" i="14"/>
  <c r="R170" i="14" s="1"/>
  <c r="BJ200" i="14"/>
  <c r="BE200" i="14"/>
  <c r="BM200" i="14" s="1"/>
  <c r="BF200" i="14"/>
  <c r="BN200" i="14" s="1"/>
  <c r="BZ126" i="14"/>
  <c r="BV126" i="14"/>
  <c r="CD126" i="14" s="1"/>
  <c r="BU126" i="14"/>
  <c r="CC126" i="14" s="1"/>
  <c r="CP155" i="14"/>
  <c r="CK155" i="14"/>
  <c r="CS155" i="14" s="1"/>
  <c r="CL155" i="14"/>
  <c r="CT155" i="14" s="1"/>
  <c r="AD200" i="14"/>
  <c r="Y200" i="14"/>
  <c r="AG200" i="14" s="1"/>
  <c r="Z200" i="14"/>
  <c r="AH200" i="14" s="1"/>
  <c r="BZ216" i="14"/>
  <c r="BU216" i="14"/>
  <c r="CC216" i="14" s="1"/>
  <c r="BV216" i="14"/>
  <c r="CD216" i="14" s="1"/>
  <c r="BZ170" i="14"/>
  <c r="BU170" i="14"/>
  <c r="CC170" i="14" s="1"/>
  <c r="BV170" i="14"/>
  <c r="CD170" i="14" s="1"/>
  <c r="AT140" i="14"/>
  <c r="AP140" i="14"/>
  <c r="AX140" i="14" s="1"/>
  <c r="AO140" i="14"/>
  <c r="AW140" i="14" s="1"/>
  <c r="CP170" i="14"/>
  <c r="CL170" i="14"/>
  <c r="CT170" i="14" s="1"/>
  <c r="CK170" i="14"/>
  <c r="CS170" i="14" s="1"/>
  <c r="N146" i="14"/>
  <c r="I146" i="14"/>
  <c r="Q146" i="14" s="1"/>
  <c r="J146" i="14"/>
  <c r="R146" i="14" s="1"/>
  <c r="AR163" i="14"/>
  <c r="AL163" i="14"/>
  <c r="AT163" i="14" s="1"/>
  <c r="AN163" i="14"/>
  <c r="AV163" i="14" s="1"/>
  <c r="AK163" i="14"/>
  <c r="AS163" i="14" s="1"/>
  <c r="AM163" i="14"/>
  <c r="AU163" i="14" s="1"/>
  <c r="AJ164" i="14"/>
  <c r="L148" i="14"/>
  <c r="E148" i="14"/>
  <c r="M148" i="14" s="1"/>
  <c r="H148" i="14"/>
  <c r="P148" i="14" s="1"/>
  <c r="F148" i="14"/>
  <c r="D149" i="14"/>
  <c r="G148" i="14"/>
  <c r="O148" i="14" s="1"/>
  <c r="AT175" i="14"/>
  <c r="AP175" i="14"/>
  <c r="AX175" i="14" s="1"/>
  <c r="AO175" i="14"/>
  <c r="AW175" i="14" s="1"/>
  <c r="CP161" i="14"/>
  <c r="CL161" i="14"/>
  <c r="CT161" i="14" s="1"/>
  <c r="CK161" i="14"/>
  <c r="CS161" i="14" s="1"/>
  <c r="AD161" i="14"/>
  <c r="Z161" i="14"/>
  <c r="AH161" i="14" s="1"/>
  <c r="Y161" i="14"/>
  <c r="AG161" i="14" s="1"/>
  <c r="BZ176" i="14"/>
  <c r="BU176" i="14"/>
  <c r="CC176" i="14" s="1"/>
  <c r="BV176" i="14"/>
  <c r="CD176" i="14" s="1"/>
  <c r="BJ190" i="14"/>
  <c r="BF190" i="14"/>
  <c r="BN190" i="14" s="1"/>
  <c r="BE190" i="14"/>
  <c r="BM190" i="14" s="1"/>
  <c r="BJ159" i="14"/>
  <c r="BF159" i="14"/>
  <c r="BN159" i="14" s="1"/>
  <c r="BE159" i="14"/>
  <c r="BM159" i="14" s="1"/>
  <c r="BZ190" i="14"/>
  <c r="BV190" i="14"/>
  <c r="CD190" i="14" s="1"/>
  <c r="BU190" i="14"/>
  <c r="CC190" i="14" s="1"/>
  <c r="CP219" i="14"/>
  <c r="CL219" i="14"/>
  <c r="CT219" i="14" s="1"/>
  <c r="CK219" i="14"/>
  <c r="CS219" i="14" s="1"/>
  <c r="AD189" i="14"/>
  <c r="Z189" i="14"/>
  <c r="AH189" i="14" s="1"/>
  <c r="Y189" i="14"/>
  <c r="AG189" i="14" s="1"/>
  <c r="BJ204" i="14"/>
  <c r="BE204" i="14"/>
  <c r="BM204" i="14" s="1"/>
  <c r="BF204" i="14"/>
  <c r="BN204" i="14" s="1"/>
  <c r="AD204" i="14"/>
  <c r="Y204" i="14"/>
  <c r="AG204" i="14" s="1"/>
  <c r="Z204" i="14"/>
  <c r="AH204" i="14" s="1"/>
  <c r="CP174" i="14"/>
  <c r="CK174" i="14"/>
  <c r="CS174" i="14" s="1"/>
  <c r="CL174" i="14"/>
  <c r="CT174" i="14" s="1"/>
  <c r="CP158" i="14"/>
  <c r="CL158" i="14"/>
  <c r="CT158" i="14" s="1"/>
  <c r="CK158" i="14"/>
  <c r="CS158" i="14" s="1"/>
  <c r="AT157" i="14"/>
  <c r="AO157" i="14"/>
  <c r="AW157" i="14" s="1"/>
  <c r="AP157" i="14"/>
  <c r="AX157" i="14" s="1"/>
  <c r="AD218" i="14"/>
  <c r="Y218" i="14"/>
  <c r="AG218" i="14" s="1"/>
  <c r="Z218" i="14"/>
  <c r="AH218" i="14" s="1"/>
  <c r="N126" i="14"/>
  <c r="J126" i="14"/>
  <c r="R126" i="14" s="1"/>
  <c r="I126" i="14"/>
  <c r="Q126" i="14" s="1"/>
  <c r="CP171" i="14"/>
  <c r="CL171" i="14"/>
  <c r="CT171" i="14" s="1"/>
  <c r="CK171" i="14"/>
  <c r="CS171" i="14" s="1"/>
  <c r="CP186" i="14"/>
  <c r="CL186" i="14"/>
  <c r="CT186" i="14" s="1"/>
  <c r="CK186" i="14"/>
  <c r="CS186" i="14" s="1"/>
  <c r="BZ217" i="14"/>
  <c r="BV217" i="14"/>
  <c r="CD217" i="14" s="1"/>
  <c r="BU217" i="14"/>
  <c r="CC217" i="14" s="1"/>
  <c r="N187" i="14"/>
  <c r="J187" i="14"/>
  <c r="R187" i="14" s="1"/>
  <c r="I187" i="14"/>
  <c r="Q187" i="14" s="1"/>
  <c r="N185" i="14"/>
  <c r="I185" i="14"/>
  <c r="Q185" i="14" s="1"/>
  <c r="J185" i="14"/>
  <c r="R185" i="14" s="1"/>
  <c r="AD125" i="14"/>
  <c r="Y125" i="14"/>
  <c r="AG125" i="14" s="1"/>
  <c r="Z125" i="14"/>
  <c r="AH125" i="14" s="1"/>
  <c r="BJ156" i="14"/>
  <c r="BF156" i="14"/>
  <c r="BN156" i="14" s="1"/>
  <c r="BE156" i="14"/>
  <c r="BM156" i="14" s="1"/>
  <c r="N186" i="14"/>
  <c r="J186" i="14"/>
  <c r="R186" i="14" s="1"/>
  <c r="I186" i="14"/>
  <c r="Q186" i="14" s="1"/>
  <c r="AD140" i="14"/>
  <c r="Z140" i="14"/>
  <c r="AH140" i="14" s="1"/>
  <c r="Y140" i="14"/>
  <c r="AG140" i="14" s="1"/>
  <c r="BF131" i="14"/>
  <c r="BN131" i="14" s="1"/>
  <c r="CL146" i="14"/>
  <c r="CT146" i="14" s="1"/>
  <c r="AO162" i="14"/>
  <c r="AW162" i="14" s="1"/>
  <c r="BU161" i="14"/>
  <c r="CC161" i="14" s="1"/>
  <c r="Z175" i="14"/>
  <c r="AH175" i="14" s="1"/>
  <c r="BE191" i="14"/>
  <c r="BM191" i="14" s="1"/>
  <c r="J205" i="14"/>
  <c r="R205" i="14" s="1"/>
  <c r="AK224" i="14"/>
  <c r="AS224" i="14" s="1"/>
  <c r="CK221" i="14"/>
  <c r="CS221" i="14" s="1"/>
  <c r="AT161" i="14"/>
  <c r="AO161" i="14"/>
  <c r="AW161" i="14" s="1"/>
  <c r="AP161" i="14"/>
  <c r="AX161" i="14" s="1"/>
  <c r="AM42" i="14"/>
  <c r="AU42" i="14" s="1"/>
  <c r="E54" i="14"/>
  <c r="M54" i="14" s="1"/>
  <c r="V42" i="14"/>
  <c r="Z42" i="14" s="1"/>
  <c r="AH42" i="14" s="1"/>
  <c r="AM70" i="14"/>
  <c r="AU70" i="14" s="1"/>
  <c r="BP72" i="14"/>
  <c r="BT72" i="14" s="1"/>
  <c r="CB72" i="14" s="1"/>
  <c r="BR55" i="14"/>
  <c r="BU55" i="14" s="1"/>
  <c r="CC55" i="14" s="1"/>
  <c r="BS71" i="14"/>
  <c r="CA71" i="14" s="1"/>
  <c r="I132" i="14"/>
  <c r="Q132" i="14" s="1"/>
  <c r="AO130" i="14"/>
  <c r="AW130" i="14" s="1"/>
  <c r="CK131" i="14"/>
  <c r="CS131" i="14" s="1"/>
  <c r="Z147" i="14"/>
  <c r="AH147" i="14" s="1"/>
  <c r="BU146" i="14"/>
  <c r="CC146" i="14" s="1"/>
  <c r="AP162" i="14"/>
  <c r="AX162" i="14" s="1"/>
  <c r="BV161" i="14"/>
  <c r="CD161" i="14" s="1"/>
  <c r="I178" i="14"/>
  <c r="Q178" i="14" s="1"/>
  <c r="AO176" i="14"/>
  <c r="AW176" i="14" s="1"/>
  <c r="Z191" i="14"/>
  <c r="AH191" i="14" s="1"/>
  <c r="BF191" i="14"/>
  <c r="BN191" i="14" s="1"/>
  <c r="CL162" i="14"/>
  <c r="CT162" i="14" s="1"/>
  <c r="Z206" i="14"/>
  <c r="AH206" i="14" s="1"/>
  <c r="BF207" i="14"/>
  <c r="BN207" i="14" s="1"/>
  <c r="Y220" i="14"/>
  <c r="AG220" i="14" s="1"/>
  <c r="AN224" i="14"/>
  <c r="AV224" i="14" s="1"/>
  <c r="CL221" i="14"/>
  <c r="CT221" i="14" s="1"/>
  <c r="T43" i="14"/>
  <c r="CP206" i="14"/>
  <c r="CL206" i="14"/>
  <c r="CT206" i="14" s="1"/>
  <c r="CK206" i="14"/>
  <c r="CS206" i="14" s="1"/>
  <c r="N191" i="14"/>
  <c r="I191" i="14"/>
  <c r="Q191" i="14" s="1"/>
  <c r="J191" i="14"/>
  <c r="R191" i="14" s="1"/>
  <c r="AT190" i="14"/>
  <c r="AO190" i="14"/>
  <c r="AW190" i="14" s="1"/>
  <c r="AP190" i="14"/>
  <c r="AX190" i="14" s="1"/>
  <c r="J190" i="14"/>
  <c r="R190" i="14" s="1"/>
  <c r="N190" i="14"/>
  <c r="I190" i="14"/>
  <c r="Q190" i="14" s="1"/>
  <c r="N160" i="14"/>
  <c r="J160" i="14"/>
  <c r="R160" i="14" s="1"/>
  <c r="I160" i="14"/>
  <c r="Q160" i="14" s="1"/>
  <c r="BJ160" i="14"/>
  <c r="BF160" i="14"/>
  <c r="BN160" i="14" s="1"/>
  <c r="BE160" i="14"/>
  <c r="BM160" i="14" s="1"/>
  <c r="AT205" i="14"/>
  <c r="AP205" i="14"/>
  <c r="AX205" i="14" s="1"/>
  <c r="AO205" i="14"/>
  <c r="AW205" i="14" s="1"/>
  <c r="BZ160" i="14"/>
  <c r="BV160" i="14"/>
  <c r="CD160" i="14" s="1"/>
  <c r="BU160" i="14"/>
  <c r="CC160" i="14" s="1"/>
  <c r="CP160" i="14"/>
  <c r="CK160" i="14"/>
  <c r="CS160" i="14" s="1"/>
  <c r="CL160" i="14"/>
  <c r="CT160" i="14" s="1"/>
  <c r="AT145" i="14"/>
  <c r="AO145" i="14"/>
  <c r="AW145" i="14" s="1"/>
  <c r="AP145" i="14"/>
  <c r="AX145" i="14" s="1"/>
  <c r="AD190" i="14"/>
  <c r="Z190" i="14"/>
  <c r="AH190" i="14" s="1"/>
  <c r="Y190" i="14"/>
  <c r="AG190" i="14" s="1"/>
  <c r="BJ205" i="14"/>
  <c r="BE205" i="14"/>
  <c r="BM205" i="14" s="1"/>
  <c r="BF205" i="14"/>
  <c r="BN205" i="14" s="1"/>
  <c r="AD144" i="14"/>
  <c r="Y144" i="14"/>
  <c r="AG144" i="14" s="1"/>
  <c r="Z144" i="14"/>
  <c r="AH144" i="14" s="1"/>
  <c r="N177" i="14"/>
  <c r="J177" i="14"/>
  <c r="R177" i="14" s="1"/>
  <c r="N189" i="14"/>
  <c r="J189" i="14"/>
  <c r="R189" i="14" s="1"/>
  <c r="I189" i="14"/>
  <c r="Q189" i="14" s="1"/>
  <c r="AD146" i="14"/>
  <c r="Y146" i="14"/>
  <c r="AG146" i="14" s="1"/>
  <c r="Z146" i="14"/>
  <c r="AH146" i="14" s="1"/>
  <c r="AD219" i="14"/>
  <c r="Y219" i="14"/>
  <c r="AG219" i="14" s="1"/>
  <c r="Z219" i="14"/>
  <c r="AH219" i="14" s="1"/>
  <c r="BZ220" i="14"/>
  <c r="BV220" i="14"/>
  <c r="CD220" i="14" s="1"/>
  <c r="BU220" i="14"/>
  <c r="CC220" i="14" s="1"/>
  <c r="N204" i="14"/>
  <c r="J204" i="14"/>
  <c r="R204" i="14" s="1"/>
  <c r="I204" i="14"/>
  <c r="Q204" i="14" s="1"/>
  <c r="BZ158" i="14"/>
  <c r="BU158" i="14"/>
  <c r="CC158" i="14" s="1"/>
  <c r="BV158" i="14"/>
  <c r="CD158" i="14" s="1"/>
  <c r="AT219" i="14"/>
  <c r="AP219" i="14"/>
  <c r="AX219" i="14" s="1"/>
  <c r="AO219" i="14"/>
  <c r="AW219" i="14" s="1"/>
  <c r="BJ130" i="14"/>
  <c r="BE130" i="14"/>
  <c r="BM130" i="14" s="1"/>
  <c r="BF130" i="14"/>
  <c r="BN130" i="14" s="1"/>
  <c r="BJ173" i="14"/>
  <c r="BF173" i="14"/>
  <c r="BN173" i="14" s="1"/>
  <c r="BE173" i="14"/>
  <c r="BM173" i="14" s="1"/>
  <c r="N188" i="14"/>
  <c r="J188" i="14"/>
  <c r="R188" i="14" s="1"/>
  <c r="I188" i="14"/>
  <c r="Q188" i="14" s="1"/>
  <c r="AD174" i="14"/>
  <c r="Y174" i="14"/>
  <c r="AG174" i="14" s="1"/>
  <c r="Z174" i="14"/>
  <c r="AH174" i="14" s="1"/>
  <c r="BZ218" i="14"/>
  <c r="BV218" i="14"/>
  <c r="CD218" i="14" s="1"/>
  <c r="BU218" i="14"/>
  <c r="CC218" i="14" s="1"/>
  <c r="CP128" i="14"/>
  <c r="CK128" i="14"/>
  <c r="CS128" i="14" s="1"/>
  <c r="CL128" i="14"/>
  <c r="CT128" i="14" s="1"/>
  <c r="N174" i="14"/>
  <c r="J174" i="14"/>
  <c r="R174" i="14" s="1"/>
  <c r="I174" i="14"/>
  <c r="Q174" i="14" s="1"/>
  <c r="BZ157" i="14"/>
  <c r="BV157" i="14"/>
  <c r="CD157" i="14" s="1"/>
  <c r="BU157" i="14"/>
  <c r="CC157" i="14" s="1"/>
  <c r="AD157" i="14"/>
  <c r="Z157" i="14"/>
  <c r="AH157" i="14" s="1"/>
  <c r="Y157" i="14"/>
  <c r="AG157" i="14" s="1"/>
  <c r="CP187" i="14"/>
  <c r="CL187" i="14"/>
  <c r="CT187" i="14" s="1"/>
  <c r="CK187" i="14"/>
  <c r="CS187" i="14" s="1"/>
  <c r="AT143" i="14"/>
  <c r="AP143" i="14"/>
  <c r="AX143" i="14" s="1"/>
  <c r="AO143" i="14"/>
  <c r="AW143" i="14" s="1"/>
  <c r="N129" i="14"/>
  <c r="I129" i="14"/>
  <c r="Q129" i="14" s="1"/>
  <c r="J129" i="14"/>
  <c r="R129" i="14" s="1"/>
  <c r="N130" i="14"/>
  <c r="J130" i="14"/>
  <c r="R130" i="14" s="1"/>
  <c r="I130" i="14"/>
  <c r="Q130" i="14" s="1"/>
  <c r="CP157" i="14"/>
  <c r="CL157" i="14"/>
  <c r="CT157" i="14" s="1"/>
  <c r="CK157" i="14"/>
  <c r="CS157" i="14" s="1"/>
  <c r="BZ202" i="14"/>
  <c r="BV202" i="14"/>
  <c r="CD202" i="14" s="1"/>
  <c r="BU202" i="14"/>
  <c r="CC202" i="14" s="1"/>
  <c r="AD217" i="14"/>
  <c r="Z217" i="14"/>
  <c r="AH217" i="14" s="1"/>
  <c r="Y217" i="14"/>
  <c r="AG217" i="14" s="1"/>
  <c r="CP216" i="14"/>
  <c r="CL216" i="14"/>
  <c r="CT216" i="14" s="1"/>
  <c r="CK216" i="14"/>
  <c r="CS216" i="14" s="1"/>
  <c r="CP126" i="14"/>
  <c r="CK126" i="14"/>
  <c r="CS126" i="14" s="1"/>
  <c r="CL126" i="14"/>
  <c r="CT126" i="14" s="1"/>
  <c r="CP217" i="14"/>
  <c r="CK217" i="14"/>
  <c r="CS217" i="14" s="1"/>
  <c r="CL217" i="14"/>
  <c r="CT217" i="14" s="1"/>
  <c r="AT201" i="14"/>
  <c r="AP201" i="14"/>
  <c r="AX201" i="14" s="1"/>
  <c r="AO201" i="14"/>
  <c r="AW201" i="14" s="1"/>
  <c r="AT127" i="14"/>
  <c r="AP127" i="14"/>
  <c r="AX127" i="14" s="1"/>
  <c r="AO127" i="14"/>
  <c r="AW127" i="14" s="1"/>
  <c r="BZ171" i="14"/>
  <c r="BV171" i="14"/>
  <c r="CD171" i="14" s="1"/>
  <c r="BU171" i="14"/>
  <c r="CC171" i="14" s="1"/>
  <c r="AD141" i="14"/>
  <c r="Y141" i="14"/>
  <c r="AG141" i="14" s="1"/>
  <c r="Z141" i="14"/>
  <c r="AH141" i="14" s="1"/>
  <c r="BZ156" i="14"/>
  <c r="BV156" i="14"/>
  <c r="CD156" i="14" s="1"/>
  <c r="BU156" i="14"/>
  <c r="CC156" i="14" s="1"/>
  <c r="AD201" i="14"/>
  <c r="Z201" i="14"/>
  <c r="AH201" i="14" s="1"/>
  <c r="Y201" i="14"/>
  <c r="AG201" i="14" s="1"/>
  <c r="AT142" i="14"/>
  <c r="AP142" i="14"/>
  <c r="AX142" i="14" s="1"/>
  <c r="AO142" i="14"/>
  <c r="AW142" i="14" s="1"/>
  <c r="N141" i="14"/>
  <c r="J141" i="14"/>
  <c r="R141" i="14" s="1"/>
  <c r="I141" i="14"/>
  <c r="Q141" i="14" s="1"/>
  <c r="AT171" i="14"/>
  <c r="AP171" i="14"/>
  <c r="AX171" i="14" s="1"/>
  <c r="AO171" i="14"/>
  <c r="AW171" i="14" s="1"/>
  <c r="AD155" i="14"/>
  <c r="Y155" i="14"/>
  <c r="AG155" i="14" s="1"/>
  <c r="Z155" i="14"/>
  <c r="AH155" i="14" s="1"/>
  <c r="AD170" i="14"/>
  <c r="Z170" i="14"/>
  <c r="AH170" i="14" s="1"/>
  <c r="Y170" i="14"/>
  <c r="AG170" i="14" s="1"/>
  <c r="AT200" i="14"/>
  <c r="AP200" i="14"/>
  <c r="AX200" i="14" s="1"/>
  <c r="AO200" i="14"/>
  <c r="AW200" i="14" s="1"/>
  <c r="CP215" i="14"/>
  <c r="CK215" i="14"/>
  <c r="CS215" i="14" s="1"/>
  <c r="CL215" i="14"/>
  <c r="CT215" i="14" s="1"/>
  <c r="CP140" i="14"/>
  <c r="CL140" i="14"/>
  <c r="CT140" i="14" s="1"/>
  <c r="CK140" i="14"/>
  <c r="CS140" i="14" s="1"/>
  <c r="BZ185" i="14"/>
  <c r="BU185" i="14"/>
  <c r="CC185" i="14" s="1"/>
  <c r="BV185" i="14"/>
  <c r="CD185" i="14" s="1"/>
  <c r="CP185" i="14"/>
  <c r="CL185" i="14"/>
  <c r="CT185" i="14" s="1"/>
  <c r="CK185" i="14"/>
  <c r="CS185" i="14" s="1"/>
  <c r="N171" i="14"/>
  <c r="J171" i="14"/>
  <c r="R171" i="14" s="1"/>
  <c r="I171" i="14"/>
  <c r="Q171" i="14" s="1"/>
  <c r="AT155" i="14"/>
  <c r="AO155" i="14"/>
  <c r="AW155" i="14" s="1"/>
  <c r="AP155" i="14"/>
  <c r="AX155" i="14" s="1"/>
  <c r="BJ125" i="14"/>
  <c r="BE125" i="14"/>
  <c r="BM125" i="14" s="1"/>
  <c r="BF125" i="14"/>
  <c r="BN125" i="14" s="1"/>
  <c r="CN149" i="14"/>
  <c r="CH149" i="14"/>
  <c r="CP149" i="14" s="1"/>
  <c r="BZ131" i="14"/>
  <c r="BV131" i="14"/>
  <c r="CD131" i="14" s="1"/>
  <c r="BU131" i="14"/>
  <c r="CC131" i="14" s="1"/>
  <c r="N162" i="14"/>
  <c r="J162" i="14"/>
  <c r="R162" i="14" s="1"/>
  <c r="AT146" i="14"/>
  <c r="AO146" i="14"/>
  <c r="AW146" i="14" s="1"/>
  <c r="AP146" i="14"/>
  <c r="AX146" i="14" s="1"/>
  <c r="BJ145" i="14"/>
  <c r="BE145" i="14"/>
  <c r="BM145" i="14" s="1"/>
  <c r="BF145" i="14"/>
  <c r="BN145" i="14" s="1"/>
  <c r="CP145" i="14"/>
  <c r="CL145" i="14"/>
  <c r="CT145" i="14" s="1"/>
  <c r="CK145" i="14"/>
  <c r="CS145" i="14" s="1"/>
  <c r="CP175" i="14"/>
  <c r="CL175" i="14"/>
  <c r="CT175" i="14" s="1"/>
  <c r="CK175" i="14"/>
  <c r="CS175" i="14" s="1"/>
  <c r="AD145" i="14"/>
  <c r="Z145" i="14"/>
  <c r="AH145" i="14" s="1"/>
  <c r="Y145" i="14"/>
  <c r="AG145" i="14" s="1"/>
  <c r="BJ189" i="14"/>
  <c r="BF189" i="14"/>
  <c r="BN189" i="14" s="1"/>
  <c r="BE189" i="14"/>
  <c r="BM189" i="14" s="1"/>
  <c r="AD205" i="14"/>
  <c r="Y205" i="14"/>
  <c r="AG205" i="14" s="1"/>
  <c r="Z205" i="14"/>
  <c r="AH205" i="14" s="1"/>
  <c r="AT188" i="14"/>
  <c r="AO188" i="14"/>
  <c r="AW188" i="14" s="1"/>
  <c r="AP188" i="14"/>
  <c r="AX188" i="14" s="1"/>
  <c r="AD159" i="14"/>
  <c r="Z159" i="14"/>
  <c r="AH159" i="14" s="1"/>
  <c r="Y159" i="14"/>
  <c r="AG159" i="14" s="1"/>
  <c r="AD173" i="14"/>
  <c r="Y173" i="14"/>
  <c r="AG173" i="14" s="1"/>
  <c r="Z173" i="14"/>
  <c r="AH173" i="14" s="1"/>
  <c r="AD158" i="14"/>
  <c r="Y158" i="14"/>
  <c r="AG158" i="14" s="1"/>
  <c r="Z158" i="14"/>
  <c r="AH158" i="14" s="1"/>
  <c r="BJ188" i="14"/>
  <c r="BF188" i="14"/>
  <c r="BN188" i="14" s="1"/>
  <c r="BE188" i="14"/>
  <c r="BM188" i="14" s="1"/>
  <c r="CP203" i="14"/>
  <c r="CK203" i="14"/>
  <c r="CS203" i="14" s="1"/>
  <c r="CL203" i="14"/>
  <c r="CT203" i="14" s="1"/>
  <c r="CP173" i="14"/>
  <c r="CL173" i="14"/>
  <c r="CT173" i="14" s="1"/>
  <c r="CK173" i="14"/>
  <c r="CS173" i="14" s="1"/>
  <c r="BZ143" i="14"/>
  <c r="BU143" i="14"/>
  <c r="CC143" i="14" s="1"/>
  <c r="BV143" i="14"/>
  <c r="CD143" i="14" s="1"/>
  <c r="BZ187" i="14"/>
  <c r="BV187" i="14"/>
  <c r="CD187" i="14" s="1"/>
  <c r="BU187" i="14"/>
  <c r="CC187" i="14" s="1"/>
  <c r="BZ142" i="14"/>
  <c r="BV142" i="14"/>
  <c r="CD142" i="14" s="1"/>
  <c r="BU142" i="14"/>
  <c r="CC142" i="14" s="1"/>
  <c r="CP142" i="14"/>
  <c r="CK142" i="14"/>
  <c r="CS142" i="14" s="1"/>
  <c r="CL142" i="14"/>
  <c r="CT142" i="14" s="1"/>
  <c r="AT185" i="14"/>
  <c r="AO185" i="14"/>
  <c r="AW185" i="14" s="1"/>
  <c r="AP185" i="14"/>
  <c r="AX185" i="14" s="1"/>
  <c r="AT170" i="14"/>
  <c r="AP170" i="14"/>
  <c r="AX170" i="14" s="1"/>
  <c r="AO170" i="14"/>
  <c r="AW170" i="14" s="1"/>
  <c r="BJ215" i="14"/>
  <c r="BE215" i="14"/>
  <c r="BM215" i="14" s="1"/>
  <c r="BF215" i="14"/>
  <c r="BN215" i="14" s="1"/>
  <c r="N147" i="14"/>
  <c r="I147" i="14"/>
  <c r="Q147" i="14" s="1"/>
  <c r="J147" i="14"/>
  <c r="R147" i="14" s="1"/>
  <c r="AL70" i="14"/>
  <c r="AT70" i="14" s="1"/>
  <c r="AN70" i="14"/>
  <c r="AV70" i="14" s="1"/>
  <c r="AK70" i="14"/>
  <c r="AS70" i="14" s="1"/>
  <c r="J132" i="14"/>
  <c r="R132" i="14" s="1"/>
  <c r="AP176" i="14"/>
  <c r="AX176" i="14" s="1"/>
  <c r="AT148" i="14"/>
  <c r="AL224" i="14"/>
  <c r="AT224" i="14" s="1"/>
  <c r="N145" i="14"/>
  <c r="J145" i="14"/>
  <c r="R145" i="14" s="1"/>
  <c r="I145" i="14"/>
  <c r="Q145" i="14" s="1"/>
  <c r="BJ161" i="14"/>
  <c r="BE161" i="14"/>
  <c r="BM161" i="14" s="1"/>
  <c r="BF161" i="14"/>
  <c r="BN161" i="14" s="1"/>
  <c r="AT160" i="14"/>
  <c r="AP160" i="14"/>
  <c r="AX160" i="14" s="1"/>
  <c r="AO160" i="14"/>
  <c r="AW160" i="14" s="1"/>
  <c r="BZ145" i="14"/>
  <c r="BV145" i="14"/>
  <c r="CD145" i="14" s="1"/>
  <c r="BU145" i="14"/>
  <c r="CC145" i="14" s="1"/>
  <c r="CP205" i="14"/>
  <c r="CL205" i="14"/>
  <c r="CT205" i="14" s="1"/>
  <c r="CK205" i="14"/>
  <c r="CS205" i="14" s="1"/>
  <c r="CP220" i="14"/>
  <c r="CK220" i="14"/>
  <c r="CS220" i="14" s="1"/>
  <c r="CL220" i="14"/>
  <c r="CT220" i="14" s="1"/>
  <c r="AT159" i="14"/>
  <c r="AP159" i="14"/>
  <c r="AX159" i="14" s="1"/>
  <c r="AO159" i="14"/>
  <c r="AW159" i="14" s="1"/>
  <c r="BJ175" i="14"/>
  <c r="BF175" i="14"/>
  <c r="BN175" i="14" s="1"/>
  <c r="BE175" i="14"/>
  <c r="BM175" i="14" s="1"/>
  <c r="BJ206" i="14"/>
  <c r="BE206" i="14"/>
  <c r="BM206" i="14" s="1"/>
  <c r="BF206" i="14"/>
  <c r="BN206" i="14" s="1"/>
  <c r="AT144" i="14"/>
  <c r="AO144" i="14"/>
  <c r="AW144" i="14" s="1"/>
  <c r="AP144" i="14"/>
  <c r="AX144" i="14" s="1"/>
  <c r="CP204" i="14"/>
  <c r="CL204" i="14"/>
  <c r="CT204" i="14" s="1"/>
  <c r="CK204" i="14"/>
  <c r="CS204" i="14" s="1"/>
  <c r="CP129" i="14"/>
  <c r="CL129" i="14"/>
  <c r="CT129" i="14" s="1"/>
  <c r="CK129" i="14"/>
  <c r="CS129" i="14" s="1"/>
  <c r="BJ144" i="14"/>
  <c r="BE144" i="14"/>
  <c r="BM144" i="14" s="1"/>
  <c r="BF144" i="14"/>
  <c r="BN144" i="14" s="1"/>
  <c r="N158" i="14"/>
  <c r="I158" i="14"/>
  <c r="Q158" i="14" s="1"/>
  <c r="J158" i="14"/>
  <c r="R158" i="14" s="1"/>
  <c r="CP159" i="14"/>
  <c r="CK159" i="14"/>
  <c r="CS159" i="14" s="1"/>
  <c r="CL159" i="14"/>
  <c r="CT159" i="14" s="1"/>
  <c r="N176" i="14"/>
  <c r="J176" i="14"/>
  <c r="R176" i="14" s="1"/>
  <c r="I176" i="14"/>
  <c r="Q176" i="14" s="1"/>
  <c r="CP189" i="14"/>
  <c r="CK189" i="14"/>
  <c r="CS189" i="14" s="1"/>
  <c r="CL189" i="14"/>
  <c r="CT189" i="14" s="1"/>
  <c r="BZ205" i="14"/>
  <c r="BV205" i="14"/>
  <c r="CD205" i="14" s="1"/>
  <c r="BU205" i="14"/>
  <c r="CC205" i="14" s="1"/>
  <c r="AD128" i="14"/>
  <c r="Z128" i="14"/>
  <c r="AH128" i="14" s="1"/>
  <c r="Y128" i="14"/>
  <c r="AG128" i="14" s="1"/>
  <c r="BZ129" i="14"/>
  <c r="BV129" i="14"/>
  <c r="CD129" i="14" s="1"/>
  <c r="BU129" i="14"/>
  <c r="CC129" i="14" s="1"/>
  <c r="CP144" i="14"/>
  <c r="CK144" i="14"/>
  <c r="CS144" i="14" s="1"/>
  <c r="CL144" i="14"/>
  <c r="CT144" i="14" s="1"/>
  <c r="AD143" i="14"/>
  <c r="Z143" i="14"/>
  <c r="AH143" i="14" s="1"/>
  <c r="Y143" i="14"/>
  <c r="AG143" i="14" s="1"/>
  <c r="BZ219" i="14"/>
  <c r="BV219" i="14"/>
  <c r="CD219" i="14" s="1"/>
  <c r="BU219" i="14"/>
  <c r="CC219" i="14" s="1"/>
  <c r="N131" i="14"/>
  <c r="I131" i="14"/>
  <c r="Q131" i="14" s="1"/>
  <c r="J131" i="14"/>
  <c r="R131" i="14" s="1"/>
  <c r="BZ204" i="14"/>
  <c r="BV204" i="14"/>
  <c r="CD204" i="14" s="1"/>
  <c r="BU204" i="14"/>
  <c r="CC204" i="14" s="1"/>
  <c r="BZ173" i="14"/>
  <c r="BU173" i="14"/>
  <c r="CC173" i="14" s="1"/>
  <c r="BV173" i="14"/>
  <c r="CD173" i="14" s="1"/>
  <c r="BZ203" i="14"/>
  <c r="BU203" i="14"/>
  <c r="CC203" i="14" s="1"/>
  <c r="BV203" i="14"/>
  <c r="CD203" i="14" s="1"/>
  <c r="AD188" i="14"/>
  <c r="Z188" i="14"/>
  <c r="AH188" i="14" s="1"/>
  <c r="Y188" i="14"/>
  <c r="AG188" i="14" s="1"/>
  <c r="N175" i="14"/>
  <c r="I175" i="14"/>
  <c r="Q175" i="14" s="1"/>
  <c r="J175" i="14"/>
  <c r="R175" i="14" s="1"/>
  <c r="BJ143" i="14"/>
  <c r="BF143" i="14"/>
  <c r="BN143" i="14" s="1"/>
  <c r="BE143" i="14"/>
  <c r="BM143" i="14" s="1"/>
  <c r="AT172" i="14"/>
  <c r="AP172" i="14"/>
  <c r="AX172" i="14" s="1"/>
  <c r="AO172" i="14"/>
  <c r="AW172" i="14" s="1"/>
  <c r="BZ189" i="14"/>
  <c r="BV189" i="14"/>
  <c r="CD189" i="14" s="1"/>
  <c r="BU189" i="14"/>
  <c r="CC189" i="14" s="1"/>
  <c r="AT217" i="14"/>
  <c r="AO217" i="14"/>
  <c r="AW217" i="14" s="1"/>
  <c r="AP217" i="14"/>
  <c r="AX217" i="14" s="1"/>
  <c r="BZ128" i="14"/>
  <c r="BU128" i="14"/>
  <c r="CC128" i="14" s="1"/>
  <c r="BV128" i="14"/>
  <c r="CD128" i="14" s="1"/>
  <c r="BJ158" i="14"/>
  <c r="BE158" i="14"/>
  <c r="BM158" i="14" s="1"/>
  <c r="BF158" i="14"/>
  <c r="BN158" i="14" s="1"/>
  <c r="AD127" i="14"/>
  <c r="Y127" i="14"/>
  <c r="AG127" i="14" s="1"/>
  <c r="Z127" i="14"/>
  <c r="AH127" i="14" s="1"/>
  <c r="CP218" i="14"/>
  <c r="CL218" i="14"/>
  <c r="CT218" i="14" s="1"/>
  <c r="CK218" i="14"/>
  <c r="CS218" i="14" s="1"/>
  <c r="BJ172" i="14"/>
  <c r="BF172" i="14"/>
  <c r="BN172" i="14" s="1"/>
  <c r="BE172" i="14"/>
  <c r="BM172" i="14" s="1"/>
  <c r="AT186" i="14"/>
  <c r="AP186" i="14"/>
  <c r="AX186" i="14" s="1"/>
  <c r="AO186" i="14"/>
  <c r="AW186" i="14" s="1"/>
  <c r="AD202" i="14"/>
  <c r="Y202" i="14"/>
  <c r="AG202" i="14" s="1"/>
  <c r="Z202" i="14"/>
  <c r="AH202" i="14" s="1"/>
  <c r="N202" i="14"/>
  <c r="J202" i="14"/>
  <c r="R202" i="14" s="1"/>
  <c r="I202" i="14"/>
  <c r="Q202" i="14" s="1"/>
  <c r="CP201" i="14"/>
  <c r="CL201" i="14"/>
  <c r="CT201" i="14" s="1"/>
  <c r="CK201" i="14"/>
  <c r="CS201" i="14" s="1"/>
  <c r="AD172" i="14"/>
  <c r="Z172" i="14"/>
  <c r="AH172" i="14" s="1"/>
  <c r="Y172" i="14"/>
  <c r="AG172" i="14" s="1"/>
  <c r="BJ127" i="14"/>
  <c r="BF127" i="14"/>
  <c r="BN127" i="14" s="1"/>
  <c r="BE127" i="14"/>
  <c r="BM127" i="14" s="1"/>
  <c r="BJ142" i="14"/>
  <c r="BF142" i="14"/>
  <c r="BN142" i="14" s="1"/>
  <c r="BE142" i="14"/>
  <c r="BM142" i="14" s="1"/>
  <c r="AD187" i="14"/>
  <c r="Z187" i="14"/>
  <c r="AH187" i="14" s="1"/>
  <c r="Y187" i="14"/>
  <c r="AG187" i="14" s="1"/>
  <c r="AD126" i="14"/>
  <c r="Y126" i="14"/>
  <c r="AG126" i="14" s="1"/>
  <c r="Z126" i="14"/>
  <c r="AH126" i="14" s="1"/>
  <c r="BZ127" i="14"/>
  <c r="BV127" i="14"/>
  <c r="CD127" i="14" s="1"/>
  <c r="BU127" i="14"/>
  <c r="CC127" i="14" s="1"/>
  <c r="BJ157" i="14"/>
  <c r="BF157" i="14"/>
  <c r="BN157" i="14" s="1"/>
  <c r="BE157" i="14"/>
  <c r="BM157" i="14" s="1"/>
  <c r="BJ187" i="14"/>
  <c r="BF187" i="14"/>
  <c r="BN187" i="14" s="1"/>
  <c r="BE187" i="14"/>
  <c r="BM187" i="14" s="1"/>
  <c r="AD156" i="14"/>
  <c r="Z156" i="14"/>
  <c r="AH156" i="14" s="1"/>
  <c r="Y156" i="14"/>
  <c r="AG156" i="14" s="1"/>
  <c r="CP156" i="14"/>
  <c r="CK156" i="14"/>
  <c r="CS156" i="14" s="1"/>
  <c r="CL156" i="14"/>
  <c r="CT156" i="14" s="1"/>
  <c r="BZ140" i="14"/>
  <c r="BU140" i="14"/>
  <c r="CC140" i="14" s="1"/>
  <c r="BV140" i="14"/>
  <c r="CD140" i="14" s="1"/>
  <c r="N155" i="14"/>
  <c r="I155" i="14"/>
  <c r="Q155" i="14" s="1"/>
  <c r="J155" i="14"/>
  <c r="R155" i="14" s="1"/>
  <c r="BZ155" i="14"/>
  <c r="BU155" i="14"/>
  <c r="CC155" i="14" s="1"/>
  <c r="BV155" i="14"/>
  <c r="CD155" i="14" s="1"/>
  <c r="N125" i="14"/>
  <c r="I125" i="14"/>
  <c r="Q125" i="14" s="1"/>
  <c r="J125" i="14"/>
  <c r="R125" i="14" s="1"/>
  <c r="BJ140" i="14"/>
  <c r="BE140" i="14"/>
  <c r="BM140" i="14" s="1"/>
  <c r="BF140" i="14"/>
  <c r="BN140" i="14" s="1"/>
  <c r="BJ170" i="14"/>
  <c r="BE170" i="14"/>
  <c r="BM170" i="14" s="1"/>
  <c r="BF170" i="14"/>
  <c r="BN170" i="14" s="1"/>
  <c r="N201" i="14"/>
  <c r="J201" i="14"/>
  <c r="R201" i="14" s="1"/>
  <c r="I201" i="14"/>
  <c r="Q201" i="14" s="1"/>
  <c r="AD216" i="14"/>
  <c r="Y216" i="14"/>
  <c r="AG216" i="14" s="1"/>
  <c r="Z216" i="14"/>
  <c r="AH216" i="14" s="1"/>
  <c r="AD215" i="14"/>
  <c r="Z215" i="14"/>
  <c r="AH215" i="14" s="1"/>
  <c r="Y215" i="14"/>
  <c r="AG215" i="14" s="1"/>
  <c r="AT215" i="14"/>
  <c r="AO215" i="14"/>
  <c r="AW215" i="14" s="1"/>
  <c r="AP215" i="14"/>
  <c r="AX215" i="14" s="1"/>
  <c r="N140" i="14"/>
  <c r="J140" i="14"/>
  <c r="R140" i="14" s="1"/>
  <c r="I140" i="14"/>
  <c r="Q140" i="14" s="1"/>
  <c r="AT141" i="14"/>
  <c r="AO141" i="14"/>
  <c r="AW141" i="14" s="1"/>
  <c r="AP141" i="14"/>
  <c r="AX141" i="14" s="1"/>
  <c r="N200" i="14"/>
  <c r="I200" i="14"/>
  <c r="Q200" i="14" s="1"/>
  <c r="J200" i="14"/>
  <c r="R200" i="14" s="1"/>
  <c r="BJ141" i="14"/>
  <c r="BF141" i="14"/>
  <c r="BN141" i="14" s="1"/>
  <c r="BE141" i="14"/>
  <c r="BM141" i="14" s="1"/>
  <c r="BJ171" i="14"/>
  <c r="BE171" i="14"/>
  <c r="BM171" i="14" s="1"/>
  <c r="BF171" i="14"/>
  <c r="BN171" i="14" s="1"/>
  <c r="BJ185" i="14"/>
  <c r="BF185" i="14"/>
  <c r="BN185" i="14" s="1"/>
  <c r="BE185" i="14"/>
  <c r="BM185" i="14" s="1"/>
  <c r="BZ141" i="14"/>
  <c r="BV141" i="14"/>
  <c r="CD141" i="14" s="1"/>
  <c r="BU141" i="14"/>
  <c r="CC141" i="14" s="1"/>
  <c r="AD185" i="14"/>
  <c r="Z185" i="14"/>
  <c r="AH185" i="14" s="1"/>
  <c r="Y185" i="14"/>
  <c r="AG185" i="14" s="1"/>
  <c r="BJ155" i="14"/>
  <c r="BF155" i="14"/>
  <c r="BN155" i="14" s="1"/>
  <c r="BE155" i="14"/>
  <c r="BM155" i="14" s="1"/>
  <c r="BZ200" i="14"/>
  <c r="BV200" i="14"/>
  <c r="CD200" i="14" s="1"/>
  <c r="BU200" i="14"/>
  <c r="CC200" i="14" s="1"/>
  <c r="BZ215" i="14"/>
  <c r="BU215" i="14"/>
  <c r="CC215" i="14" s="1"/>
  <c r="BV215" i="14"/>
  <c r="CD215" i="14" s="1"/>
  <c r="AD171" i="14"/>
  <c r="Y171" i="14"/>
  <c r="AG171" i="14" s="1"/>
  <c r="Z171" i="14"/>
  <c r="AH171" i="14" s="1"/>
  <c r="AT126" i="14"/>
  <c r="AP126" i="14"/>
  <c r="AX126" i="14" s="1"/>
  <c r="AO126" i="14"/>
  <c r="AW126" i="14" s="1"/>
  <c r="AD186" i="14"/>
  <c r="Z186" i="14"/>
  <c r="AH186" i="14" s="1"/>
  <c r="Y186" i="14"/>
  <c r="AG186" i="14" s="1"/>
  <c r="BZ125" i="14"/>
  <c r="BU125" i="14"/>
  <c r="CC125" i="14" s="1"/>
  <c r="BV125" i="14"/>
  <c r="CD125" i="14" s="1"/>
  <c r="CP200" i="14"/>
  <c r="CL200" i="14"/>
  <c r="CT200" i="14" s="1"/>
  <c r="CK200" i="14"/>
  <c r="CS200" i="14" s="1"/>
  <c r="J163" i="14"/>
  <c r="R163" i="14" s="1"/>
  <c r="CJ27" i="14"/>
  <c r="CR27" i="14" s="1"/>
  <c r="AZ13" i="14"/>
  <c r="BH13" i="14" s="1"/>
  <c r="CH27" i="14"/>
  <c r="CP27" i="14" s="1"/>
  <c r="D138" i="14"/>
  <c r="CF123" i="14"/>
  <c r="CN123" i="14" s="1"/>
  <c r="BP123" i="14"/>
  <c r="BX123" i="14" s="1"/>
  <c r="AZ123" i="14"/>
  <c r="BH123" i="14" s="1"/>
  <c r="AJ123" i="14"/>
  <c r="AR123" i="14" s="1"/>
  <c r="T123" i="14"/>
  <c r="AB123" i="14" s="1"/>
  <c r="L123" i="14"/>
  <c r="W57" i="14"/>
  <c r="AE57" i="14" s="1"/>
  <c r="BA12" i="14"/>
  <c r="BI12" i="14" s="1"/>
  <c r="CL222" i="14"/>
  <c r="CT222" i="14" s="1"/>
  <c r="CK222" i="14"/>
  <c r="CS222" i="14" s="1"/>
  <c r="BV222" i="14"/>
  <c r="CD222" i="14" s="1"/>
  <c r="BU222" i="14"/>
  <c r="CC222" i="14" s="1"/>
  <c r="BE216" i="14"/>
  <c r="BM216" i="14" s="1"/>
  <c r="BF216" i="14"/>
  <c r="BN216" i="14" s="1"/>
  <c r="Z221" i="14"/>
  <c r="AH221" i="14" s="1"/>
  <c r="Y221" i="14"/>
  <c r="AG221" i="14" s="1"/>
  <c r="AB164" i="14"/>
  <c r="V164" i="14"/>
  <c r="AD164" i="14" s="1"/>
  <c r="W164" i="14"/>
  <c r="AE164" i="14" s="1"/>
  <c r="X164" i="14"/>
  <c r="AF164" i="14" s="1"/>
  <c r="U164" i="14"/>
  <c r="AC164" i="14" s="1"/>
  <c r="BB194" i="14"/>
  <c r="BJ194" i="14" s="1"/>
  <c r="BR118" i="14"/>
  <c r="BU118" i="14" s="1"/>
  <c r="CC118" i="14" s="1"/>
  <c r="AB26" i="14"/>
  <c r="T27" i="14"/>
  <c r="BQ118" i="14"/>
  <c r="BY118" i="14" s="1"/>
  <c r="BX118" i="14"/>
  <c r="CI85" i="14"/>
  <c r="CQ85" i="14" s="1"/>
  <c r="AM101" i="14"/>
  <c r="AU101" i="14" s="1"/>
  <c r="BC12" i="14"/>
  <c r="BK12" i="14" s="1"/>
  <c r="BT118" i="14"/>
  <c r="CB118" i="14" s="1"/>
  <c r="CG85" i="14"/>
  <c r="CO85" i="14" s="1"/>
  <c r="BA194" i="14"/>
  <c r="BI194" i="14" s="1"/>
  <c r="CK209" i="14"/>
  <c r="CS209" i="14" s="1"/>
  <c r="CL209" i="14"/>
  <c r="CT209" i="14" s="1"/>
  <c r="BV207" i="14"/>
  <c r="CD207" i="14" s="1"/>
  <c r="BU207" i="14"/>
  <c r="CC207" i="14" s="1"/>
  <c r="BE208" i="14"/>
  <c r="BM208" i="14" s="1"/>
  <c r="BF208" i="14"/>
  <c r="BN208" i="14" s="1"/>
  <c r="AP207" i="14"/>
  <c r="AX207" i="14" s="1"/>
  <c r="AO207" i="14"/>
  <c r="AW207" i="14" s="1"/>
  <c r="Z207" i="14"/>
  <c r="AH207" i="14" s="1"/>
  <c r="Y207" i="14"/>
  <c r="AG207" i="14" s="1"/>
  <c r="J206" i="14"/>
  <c r="R206" i="14" s="1"/>
  <c r="I206" i="14"/>
  <c r="Q206" i="14" s="1"/>
  <c r="AR134" i="14"/>
  <c r="AM134" i="14"/>
  <c r="AU134" i="14" s="1"/>
  <c r="AN134" i="14"/>
  <c r="AV134" i="14" s="1"/>
  <c r="AK134" i="14"/>
  <c r="AS134" i="14" s="1"/>
  <c r="AL134" i="14"/>
  <c r="AT134" i="14" s="1"/>
  <c r="U9" i="14"/>
  <c r="AC9" i="14" s="1"/>
  <c r="H118" i="14"/>
  <c r="P118" i="14" s="1"/>
  <c r="X9" i="14"/>
  <c r="AF9" i="14" s="1"/>
  <c r="BD87" i="14"/>
  <c r="BL87" i="14" s="1"/>
  <c r="BR119" i="14"/>
  <c r="BZ119" i="14" s="1"/>
  <c r="AK179" i="14"/>
  <c r="AS179" i="14" s="1"/>
  <c r="AR179" i="14"/>
  <c r="AN179" i="14"/>
  <c r="AV179" i="14" s="1"/>
  <c r="AL179" i="14"/>
  <c r="AT179" i="14" s="1"/>
  <c r="AM179" i="14"/>
  <c r="AU179" i="14" s="1"/>
  <c r="BT119" i="14"/>
  <c r="CB119" i="14" s="1"/>
  <c r="CK163" i="14"/>
  <c r="CS163" i="14" s="1"/>
  <c r="BB12" i="14"/>
  <c r="BJ12" i="14" s="1"/>
  <c r="BH12" i="14"/>
  <c r="CL163" i="14"/>
  <c r="CT163" i="14" s="1"/>
  <c r="AB194" i="14"/>
  <c r="X194" i="14"/>
  <c r="AF194" i="14" s="1"/>
  <c r="V194" i="14"/>
  <c r="AD194" i="14" s="1"/>
  <c r="W194" i="14"/>
  <c r="AE194" i="14" s="1"/>
  <c r="U194" i="14"/>
  <c r="AC194" i="14" s="1"/>
  <c r="CL191" i="14"/>
  <c r="CT191" i="14" s="1"/>
  <c r="CK191" i="14"/>
  <c r="CS191" i="14" s="1"/>
  <c r="BU192" i="14"/>
  <c r="CC192" i="14" s="1"/>
  <c r="BV192" i="14"/>
  <c r="CD192" i="14" s="1"/>
  <c r="BU193" i="14"/>
  <c r="CC193" i="14" s="1"/>
  <c r="BV193" i="14"/>
  <c r="CD193" i="14" s="1"/>
  <c r="BF192" i="14"/>
  <c r="BN192" i="14" s="1"/>
  <c r="BE192" i="14"/>
  <c r="BM192" i="14" s="1"/>
  <c r="BE193" i="14"/>
  <c r="BM193" i="14" s="1"/>
  <c r="BF193" i="14"/>
  <c r="BN193" i="14" s="1"/>
  <c r="AK194" i="14"/>
  <c r="AS194" i="14" s="1"/>
  <c r="AM194" i="14"/>
  <c r="AU194" i="14" s="1"/>
  <c r="AL194" i="14"/>
  <c r="AT194" i="14" s="1"/>
  <c r="AN194" i="14"/>
  <c r="AV194" i="14" s="1"/>
  <c r="AO193" i="14"/>
  <c r="AW193" i="14" s="1"/>
  <c r="AP193" i="14"/>
  <c r="AX193" i="14" s="1"/>
  <c r="Y192" i="14"/>
  <c r="AG192" i="14" s="1"/>
  <c r="Z192" i="14"/>
  <c r="AH192" i="14" s="1"/>
  <c r="I193" i="14"/>
  <c r="Q193" i="14" s="1"/>
  <c r="J194" i="14"/>
  <c r="R194" i="14" s="1"/>
  <c r="I194" i="14"/>
  <c r="Q194" i="14" s="1"/>
  <c r="CK178" i="14"/>
  <c r="CS178" i="14" s="1"/>
  <c r="CL178" i="14"/>
  <c r="CT178" i="14" s="1"/>
  <c r="CL177" i="14"/>
  <c r="CT177" i="14" s="1"/>
  <c r="CK177" i="14"/>
  <c r="CS177" i="14" s="1"/>
  <c r="BV179" i="14"/>
  <c r="CD179" i="14" s="1"/>
  <c r="BU179" i="14"/>
  <c r="CC179" i="14" s="1"/>
  <c r="BF177" i="14"/>
  <c r="BN177" i="14" s="1"/>
  <c r="BE177" i="14"/>
  <c r="BM177" i="14" s="1"/>
  <c r="AP177" i="14"/>
  <c r="AX177" i="14" s="1"/>
  <c r="AO177" i="14"/>
  <c r="AW177" i="14" s="1"/>
  <c r="Y176" i="14"/>
  <c r="AG176" i="14" s="1"/>
  <c r="Z176" i="14"/>
  <c r="AH176" i="14" s="1"/>
  <c r="J179" i="14"/>
  <c r="R179" i="14" s="1"/>
  <c r="I179" i="14"/>
  <c r="Q179" i="14" s="1"/>
  <c r="CG164" i="14"/>
  <c r="CO164" i="14" s="1"/>
  <c r="CJ164" i="14"/>
  <c r="CR164" i="14" s="1"/>
  <c r="CH164" i="14"/>
  <c r="CL164" i="14" s="1"/>
  <c r="CT164" i="14" s="1"/>
  <c r="CI164" i="14"/>
  <c r="CQ164" i="14" s="1"/>
  <c r="BV162" i="14"/>
  <c r="CD162" i="14" s="1"/>
  <c r="BU162" i="14"/>
  <c r="CC162" i="14" s="1"/>
  <c r="BF164" i="14"/>
  <c r="BN164" i="14" s="1"/>
  <c r="Y163" i="14"/>
  <c r="AG163" i="14" s="1"/>
  <c r="Z163" i="14"/>
  <c r="AH163" i="14" s="1"/>
  <c r="CK147" i="14"/>
  <c r="CS147" i="14" s="1"/>
  <c r="CL147" i="14"/>
  <c r="CT147" i="14" s="1"/>
  <c r="BV147" i="14"/>
  <c r="CD147" i="14" s="1"/>
  <c r="BU147" i="14"/>
  <c r="CC147" i="14" s="1"/>
  <c r="BA149" i="14"/>
  <c r="BI149" i="14" s="1"/>
  <c r="BD149" i="14"/>
  <c r="BL149" i="14" s="1"/>
  <c r="BB149" i="14"/>
  <c r="BJ149" i="14" s="1"/>
  <c r="BC149" i="14"/>
  <c r="BK149" i="14" s="1"/>
  <c r="BE147" i="14"/>
  <c r="BM147" i="14" s="1"/>
  <c r="BF147" i="14"/>
  <c r="BN147" i="14" s="1"/>
  <c r="AO149" i="14"/>
  <c r="AW149" i="14" s="1"/>
  <c r="AP149" i="14"/>
  <c r="AX149" i="14" s="1"/>
  <c r="Z148" i="14"/>
  <c r="AH148" i="14" s="1"/>
  <c r="Y148" i="14"/>
  <c r="AG148" i="14" s="1"/>
  <c r="CG134" i="14"/>
  <c r="CO134" i="14" s="1"/>
  <c r="CH134" i="14"/>
  <c r="CP134" i="14" s="1"/>
  <c r="CI134" i="14"/>
  <c r="CQ134" i="14" s="1"/>
  <c r="CJ134" i="14"/>
  <c r="CR134" i="14" s="1"/>
  <c r="CL132" i="14"/>
  <c r="CT132" i="14" s="1"/>
  <c r="CK132" i="14"/>
  <c r="CS132" i="14" s="1"/>
  <c r="BQ134" i="14"/>
  <c r="BY134" i="14" s="1"/>
  <c r="BR134" i="14"/>
  <c r="BZ134" i="14" s="1"/>
  <c r="BS134" i="14"/>
  <c r="CA134" i="14" s="1"/>
  <c r="BT134" i="14"/>
  <c r="CB134" i="14" s="1"/>
  <c r="BU133" i="14"/>
  <c r="CC133" i="14" s="1"/>
  <c r="BV133" i="14"/>
  <c r="CD133" i="14" s="1"/>
  <c r="BE132" i="14"/>
  <c r="BM132" i="14" s="1"/>
  <c r="BF132" i="14"/>
  <c r="BN132" i="14" s="1"/>
  <c r="AO131" i="14"/>
  <c r="AW131" i="14" s="1"/>
  <c r="AP131" i="14"/>
  <c r="AX131" i="14" s="1"/>
  <c r="Y132" i="14"/>
  <c r="AG132" i="14" s="1"/>
  <c r="Z132" i="14"/>
  <c r="AH132" i="14" s="1"/>
  <c r="I133" i="14"/>
  <c r="Q133" i="14" s="1"/>
  <c r="J133" i="14"/>
  <c r="R133" i="14" s="1"/>
  <c r="AK101" i="14"/>
  <c r="AS101" i="14" s="1"/>
  <c r="G118" i="14"/>
  <c r="O118" i="14" s="1"/>
  <c r="AN119" i="14"/>
  <c r="AV119" i="14" s="1"/>
  <c r="AN101" i="14"/>
  <c r="AV101" i="14" s="1"/>
  <c r="E118" i="14"/>
  <c r="M118" i="14" s="1"/>
  <c r="AL119" i="14"/>
  <c r="AO119" i="14" s="1"/>
  <c r="AW119" i="14" s="1"/>
  <c r="AR102" i="14"/>
  <c r="D119" i="14"/>
  <c r="L119" i="14" s="1"/>
  <c r="F118" i="14"/>
  <c r="J118" i="14" s="1"/>
  <c r="R118" i="14" s="1"/>
  <c r="AB72" i="14"/>
  <c r="T73" i="14"/>
  <c r="W72" i="14"/>
  <c r="AE72" i="14" s="1"/>
  <c r="U72" i="14"/>
  <c r="AC72" i="14" s="1"/>
  <c r="V72" i="14"/>
  <c r="AD72" i="14" s="1"/>
  <c r="BQ55" i="14"/>
  <c r="BY55" i="14" s="1"/>
  <c r="BQ71" i="14"/>
  <c r="BY71" i="14" s="1"/>
  <c r="AM56" i="14"/>
  <c r="AU56" i="14" s="1"/>
  <c r="AK56" i="14"/>
  <c r="AS56" i="14" s="1"/>
  <c r="AL56" i="14"/>
  <c r="AP56" i="14" s="1"/>
  <c r="AX56" i="14" s="1"/>
  <c r="AN56" i="14"/>
  <c r="AV56" i="14" s="1"/>
  <c r="BR71" i="14"/>
  <c r="BV71" i="14" s="1"/>
  <c r="CD71" i="14" s="1"/>
  <c r="BX71" i="14"/>
  <c r="AJ71" i="14"/>
  <c r="G54" i="14"/>
  <c r="O54" i="14" s="1"/>
  <c r="L55" i="14"/>
  <c r="E55" i="14"/>
  <c r="M55" i="14" s="1"/>
  <c r="H55" i="14"/>
  <c r="P55" i="14" s="1"/>
  <c r="G55" i="14"/>
  <c r="O55" i="14" s="1"/>
  <c r="F55" i="14"/>
  <c r="J55" i="14" s="1"/>
  <c r="R55" i="14" s="1"/>
  <c r="BP56" i="14"/>
  <c r="BX55" i="14"/>
  <c r="CN85" i="14"/>
  <c r="CF86" i="14"/>
  <c r="V9" i="14"/>
  <c r="Z9" i="14" s="1"/>
  <c r="AH9" i="14" s="1"/>
  <c r="BB58" i="14"/>
  <c r="BF58" i="14" s="1"/>
  <c r="BN58" i="14" s="1"/>
  <c r="AZ88" i="14"/>
  <c r="BH88" i="14" s="1"/>
  <c r="BA87" i="14"/>
  <c r="BI87" i="14" s="1"/>
  <c r="BC87" i="14"/>
  <c r="BK87" i="14" s="1"/>
  <c r="AM119" i="14"/>
  <c r="AU119" i="14" s="1"/>
  <c r="AK119" i="14"/>
  <c r="AS119" i="14" s="1"/>
  <c r="BS119" i="14"/>
  <c r="CA119" i="14" s="1"/>
  <c r="BQ119" i="14"/>
  <c r="BY119" i="14" s="1"/>
  <c r="L54" i="14"/>
  <c r="D56" i="14"/>
  <c r="L56" i="14" s="1"/>
  <c r="CF43" i="14"/>
  <c r="CF44" i="14" s="1"/>
  <c r="CN42" i="14"/>
  <c r="CI42" i="14"/>
  <c r="CQ42" i="14" s="1"/>
  <c r="CJ42" i="14"/>
  <c r="CR42" i="14" s="1"/>
  <c r="CH42" i="14"/>
  <c r="CG42" i="14"/>
  <c r="CO42" i="14" s="1"/>
  <c r="AR57" i="14"/>
  <c r="AN57" i="14"/>
  <c r="AV57" i="14" s="1"/>
  <c r="AM57" i="14"/>
  <c r="AU57" i="14" s="1"/>
  <c r="AK57" i="14"/>
  <c r="AS57" i="14" s="1"/>
  <c r="AL57" i="14"/>
  <c r="N11" i="14"/>
  <c r="J11" i="14"/>
  <c r="R11" i="14" s="1"/>
  <c r="I11" i="14"/>
  <c r="Q11" i="14" s="1"/>
  <c r="N86" i="14"/>
  <c r="J86" i="14"/>
  <c r="R86" i="14" s="1"/>
  <c r="I86" i="14"/>
  <c r="Q86" i="14" s="1"/>
  <c r="AD56" i="14"/>
  <c r="Z56" i="14"/>
  <c r="AH56" i="14" s="1"/>
  <c r="Y56" i="14"/>
  <c r="AG56" i="14" s="1"/>
  <c r="AT41" i="14"/>
  <c r="AP41" i="14"/>
  <c r="AX41" i="14" s="1"/>
  <c r="AO41" i="14"/>
  <c r="AW41" i="14" s="1"/>
  <c r="AD54" i="14"/>
  <c r="Z54" i="14"/>
  <c r="AH54" i="14" s="1"/>
  <c r="Y54" i="14"/>
  <c r="AG54" i="14" s="1"/>
  <c r="AT69" i="14"/>
  <c r="AP69" i="14"/>
  <c r="AX69" i="14" s="1"/>
  <c r="AO69" i="14"/>
  <c r="AW69" i="14" s="1"/>
  <c r="N39" i="14"/>
  <c r="J39" i="14"/>
  <c r="R39" i="14" s="1"/>
  <c r="I39" i="14"/>
  <c r="Q39" i="14" s="1"/>
  <c r="AT84" i="14"/>
  <c r="AP84" i="14"/>
  <c r="AX84" i="14" s="1"/>
  <c r="AO84" i="14"/>
  <c r="AW84" i="14" s="1"/>
  <c r="AT9" i="14"/>
  <c r="AP9" i="14"/>
  <c r="AX9" i="14" s="1"/>
  <c r="AO9" i="14"/>
  <c r="AW9" i="14" s="1"/>
  <c r="AT54" i="14"/>
  <c r="AP54" i="14"/>
  <c r="AX54" i="14" s="1"/>
  <c r="AO54" i="14"/>
  <c r="AW54" i="14" s="1"/>
  <c r="N27" i="14"/>
  <c r="J27" i="14"/>
  <c r="R27" i="14" s="1"/>
  <c r="I27" i="14"/>
  <c r="Q27" i="14" s="1"/>
  <c r="N41" i="14"/>
  <c r="J41" i="14"/>
  <c r="R41" i="14" s="1"/>
  <c r="I41" i="14"/>
  <c r="Q41" i="14" s="1"/>
  <c r="N70" i="14"/>
  <c r="J70" i="14"/>
  <c r="R70" i="14" s="1"/>
  <c r="I70" i="14"/>
  <c r="Q70" i="14" s="1"/>
  <c r="N100" i="14"/>
  <c r="J100" i="14"/>
  <c r="R100" i="14" s="1"/>
  <c r="I100" i="14"/>
  <c r="Q100" i="14" s="1"/>
  <c r="T58" i="14"/>
  <c r="AB58" i="14" s="1"/>
  <c r="Z101" i="14"/>
  <c r="AH101" i="14" s="1"/>
  <c r="AT11" i="14"/>
  <c r="AP11" i="14"/>
  <c r="AX11" i="14" s="1"/>
  <c r="AO11" i="14"/>
  <c r="AW11" i="14" s="1"/>
  <c r="AT26" i="14"/>
  <c r="AP26" i="14"/>
  <c r="AX26" i="14" s="1"/>
  <c r="AO26" i="14"/>
  <c r="AW26" i="14" s="1"/>
  <c r="N26" i="14"/>
  <c r="J26" i="14"/>
  <c r="R26" i="14" s="1"/>
  <c r="I26" i="14"/>
  <c r="Q26" i="14" s="1"/>
  <c r="N99" i="14"/>
  <c r="J99" i="14"/>
  <c r="R99" i="14" s="1"/>
  <c r="I99" i="14"/>
  <c r="Q99" i="14" s="1"/>
  <c r="N9" i="14"/>
  <c r="J9" i="14"/>
  <c r="R9" i="14" s="1"/>
  <c r="I9" i="14"/>
  <c r="Q9" i="14" s="1"/>
  <c r="AT100" i="14"/>
  <c r="AP100" i="14"/>
  <c r="AX100" i="14" s="1"/>
  <c r="AO100" i="14"/>
  <c r="AW100" i="14" s="1"/>
  <c r="AD100" i="14"/>
  <c r="Z100" i="14"/>
  <c r="AH100" i="14" s="1"/>
  <c r="Y100" i="14"/>
  <c r="AG100" i="14" s="1"/>
  <c r="AD26" i="14"/>
  <c r="Z26" i="14"/>
  <c r="AH26" i="14" s="1"/>
  <c r="Y26" i="14"/>
  <c r="AG26" i="14" s="1"/>
  <c r="N85" i="14"/>
  <c r="J85" i="14"/>
  <c r="R85" i="14" s="1"/>
  <c r="I85" i="14"/>
  <c r="Q85" i="14" s="1"/>
  <c r="AT40" i="14"/>
  <c r="AP40" i="14"/>
  <c r="AX40" i="14" s="1"/>
  <c r="AO40" i="14"/>
  <c r="AW40" i="14" s="1"/>
  <c r="AD55" i="14"/>
  <c r="Z55" i="14"/>
  <c r="AH55" i="14" s="1"/>
  <c r="Y55" i="14"/>
  <c r="AG55" i="14" s="1"/>
  <c r="N24" i="14"/>
  <c r="J24" i="14"/>
  <c r="R24" i="14" s="1"/>
  <c r="I24" i="14"/>
  <c r="Q24" i="14" s="1"/>
  <c r="AD70" i="14"/>
  <c r="Z70" i="14"/>
  <c r="AH70" i="14" s="1"/>
  <c r="Y70" i="14"/>
  <c r="AG70" i="14" s="1"/>
  <c r="AD84" i="14"/>
  <c r="Z84" i="14"/>
  <c r="AH84" i="14" s="1"/>
  <c r="Y84" i="14"/>
  <c r="AG84" i="14" s="1"/>
  <c r="AT39" i="14"/>
  <c r="AP39" i="14"/>
  <c r="AX39" i="14" s="1"/>
  <c r="AO39" i="14"/>
  <c r="AW39" i="14" s="1"/>
  <c r="AT99" i="14"/>
  <c r="AP99" i="14"/>
  <c r="AX99" i="14" s="1"/>
  <c r="AO99" i="14"/>
  <c r="AW99" i="14" s="1"/>
  <c r="N53" i="14"/>
  <c r="J53" i="14"/>
  <c r="R53" i="14" s="1"/>
  <c r="I53" i="14"/>
  <c r="Q53" i="14" s="1"/>
  <c r="AT85" i="14"/>
  <c r="AP85" i="14"/>
  <c r="AX85" i="14" s="1"/>
  <c r="AO85" i="14"/>
  <c r="AW85" i="14" s="1"/>
  <c r="N98" i="14"/>
  <c r="J98" i="14"/>
  <c r="R98" i="14" s="1"/>
  <c r="I98" i="14"/>
  <c r="Q98" i="14" s="1"/>
  <c r="AD25" i="14"/>
  <c r="Z25" i="14"/>
  <c r="AH25" i="14" s="1"/>
  <c r="Y25" i="14"/>
  <c r="AG25" i="14" s="1"/>
  <c r="AD41" i="14"/>
  <c r="Z41" i="14"/>
  <c r="AH41" i="14" s="1"/>
  <c r="Y41" i="14"/>
  <c r="AG41" i="14" s="1"/>
  <c r="N68" i="14"/>
  <c r="J68" i="14"/>
  <c r="R68" i="14" s="1"/>
  <c r="I68" i="14"/>
  <c r="Q68" i="14" s="1"/>
  <c r="N84" i="14"/>
  <c r="J84" i="14"/>
  <c r="R84" i="14" s="1"/>
  <c r="I84" i="14"/>
  <c r="Q84" i="14" s="1"/>
  <c r="AD99" i="14"/>
  <c r="Z99" i="14"/>
  <c r="AH99" i="14" s="1"/>
  <c r="Y99" i="14"/>
  <c r="AG99" i="14" s="1"/>
  <c r="AT68" i="14"/>
  <c r="AP68" i="14"/>
  <c r="AX68" i="14" s="1"/>
  <c r="AO68" i="14"/>
  <c r="AW68" i="14" s="1"/>
  <c r="AD69" i="14"/>
  <c r="Z69" i="14"/>
  <c r="AH69" i="14" s="1"/>
  <c r="Y69" i="14"/>
  <c r="AG69" i="14" s="1"/>
  <c r="AD98" i="14"/>
  <c r="Z98" i="14"/>
  <c r="AH98" i="14" s="1"/>
  <c r="Y98" i="14"/>
  <c r="AG98" i="14" s="1"/>
  <c r="AD39" i="14"/>
  <c r="Z39" i="14"/>
  <c r="AH39" i="14" s="1"/>
  <c r="Y39" i="14"/>
  <c r="AG39" i="14" s="1"/>
  <c r="AT53" i="14"/>
  <c r="AP53" i="14"/>
  <c r="AX53" i="14" s="1"/>
  <c r="AO53" i="14"/>
  <c r="AW53" i="14" s="1"/>
  <c r="N23" i="14"/>
  <c r="J23" i="14"/>
  <c r="R23" i="14" s="1"/>
  <c r="I23" i="14"/>
  <c r="Q23" i="14" s="1"/>
  <c r="AD24" i="14"/>
  <c r="Z24" i="14"/>
  <c r="AH24" i="14" s="1"/>
  <c r="Y24" i="14"/>
  <c r="AG24" i="14" s="1"/>
  <c r="N22" i="14"/>
  <c r="J22" i="14"/>
  <c r="R22" i="14" s="1"/>
  <c r="I22" i="14"/>
  <c r="Q22" i="14" s="1"/>
  <c r="N38" i="14"/>
  <c r="J38" i="14"/>
  <c r="R38" i="14" s="1"/>
  <c r="I38" i="14"/>
  <c r="Q38" i="14" s="1"/>
  <c r="AD68" i="14"/>
  <c r="Z68" i="14"/>
  <c r="AH68" i="14" s="1"/>
  <c r="Y68" i="14"/>
  <c r="AG68" i="14" s="1"/>
  <c r="AT98" i="14"/>
  <c r="AP98" i="14"/>
  <c r="AX98" i="14" s="1"/>
  <c r="AO98" i="14"/>
  <c r="AW98" i="14" s="1"/>
  <c r="N82" i="14"/>
  <c r="J82" i="14"/>
  <c r="R82" i="14" s="1"/>
  <c r="I82" i="14"/>
  <c r="Q82" i="14" s="1"/>
  <c r="AD8" i="14"/>
  <c r="Z8" i="14"/>
  <c r="AH8" i="14" s="1"/>
  <c r="Y8" i="14"/>
  <c r="AG8" i="14" s="1"/>
  <c r="AT23" i="14"/>
  <c r="AP23" i="14"/>
  <c r="AX23" i="14" s="1"/>
  <c r="AO23" i="14"/>
  <c r="AW23" i="14" s="1"/>
  <c r="N36" i="14"/>
  <c r="J36" i="14"/>
  <c r="R36" i="14" s="1"/>
  <c r="I36" i="14"/>
  <c r="Q36" i="14" s="1"/>
  <c r="N66" i="14"/>
  <c r="J66" i="14"/>
  <c r="R66" i="14" s="1"/>
  <c r="I66" i="14"/>
  <c r="Q66" i="14" s="1"/>
  <c r="N96" i="14"/>
  <c r="J96" i="14"/>
  <c r="R96" i="14" s="1"/>
  <c r="I96" i="14"/>
  <c r="Q96" i="14" s="1"/>
  <c r="AD37" i="14"/>
  <c r="Z37" i="14"/>
  <c r="AH37" i="14" s="1"/>
  <c r="Y37" i="14"/>
  <c r="AG37" i="14" s="1"/>
  <c r="AD67" i="14"/>
  <c r="Z67" i="14"/>
  <c r="AH67" i="14" s="1"/>
  <c r="Y67" i="14"/>
  <c r="AG67" i="14" s="1"/>
  <c r="AT22" i="14"/>
  <c r="AP22" i="14"/>
  <c r="AX22" i="14" s="1"/>
  <c r="AO22" i="14"/>
  <c r="AW22" i="14" s="1"/>
  <c r="AT52" i="14"/>
  <c r="AP52" i="14"/>
  <c r="AX52" i="14" s="1"/>
  <c r="AO52" i="14"/>
  <c r="AW52" i="14" s="1"/>
  <c r="AD97" i="14"/>
  <c r="Z97" i="14"/>
  <c r="AH97" i="14" s="1"/>
  <c r="Y97" i="14"/>
  <c r="AG97" i="14" s="1"/>
  <c r="AD82" i="14"/>
  <c r="Z82" i="14"/>
  <c r="AH82" i="14" s="1"/>
  <c r="Y82" i="14"/>
  <c r="AG82" i="14" s="1"/>
  <c r="AT7" i="14"/>
  <c r="AP7" i="14"/>
  <c r="AX7" i="14" s="1"/>
  <c r="AO7" i="14"/>
  <c r="AW7" i="14" s="1"/>
  <c r="AT67" i="14"/>
  <c r="AP67" i="14"/>
  <c r="AX67" i="14" s="1"/>
  <c r="AO67" i="14"/>
  <c r="AW67" i="14" s="1"/>
  <c r="AT35" i="14"/>
  <c r="AP35" i="14"/>
  <c r="AX35" i="14" s="1"/>
  <c r="AO35" i="14"/>
  <c r="AW35" i="14" s="1"/>
  <c r="AD65" i="14"/>
  <c r="Z65" i="14"/>
  <c r="AH65" i="14" s="1"/>
  <c r="Y65" i="14"/>
  <c r="AG65" i="14" s="1"/>
  <c r="AD36" i="14"/>
  <c r="Z36" i="14"/>
  <c r="AH36" i="14" s="1"/>
  <c r="Y36" i="14"/>
  <c r="AG36" i="14" s="1"/>
  <c r="AD81" i="14"/>
  <c r="Z81" i="14"/>
  <c r="AH81" i="14" s="1"/>
  <c r="Y81" i="14"/>
  <c r="AG81" i="14" s="1"/>
  <c r="BF50" i="14"/>
  <c r="BN50" i="14" s="1"/>
  <c r="BE50" i="14"/>
  <c r="BM50" i="14" s="1"/>
  <c r="BJ50" i="14"/>
  <c r="AD96" i="14"/>
  <c r="Z96" i="14"/>
  <c r="AH96" i="14" s="1"/>
  <c r="Y96" i="14"/>
  <c r="AG96" i="14" s="1"/>
  <c r="AT21" i="14"/>
  <c r="AP21" i="14"/>
  <c r="AX21" i="14" s="1"/>
  <c r="AO21" i="14"/>
  <c r="AW21" i="14" s="1"/>
  <c r="AT66" i="14"/>
  <c r="AP66" i="14"/>
  <c r="AX66" i="14" s="1"/>
  <c r="AO66" i="14"/>
  <c r="AW66" i="14" s="1"/>
  <c r="N5" i="14"/>
  <c r="I5" i="14"/>
  <c r="Q5" i="14" s="1"/>
  <c r="J5" i="14"/>
  <c r="R5" i="14" s="1"/>
  <c r="AD80" i="14"/>
  <c r="Z80" i="14"/>
  <c r="AH80" i="14" s="1"/>
  <c r="Y80" i="14"/>
  <c r="AG80" i="14" s="1"/>
  <c r="AT95" i="14"/>
  <c r="AP95" i="14"/>
  <c r="AX95" i="14" s="1"/>
  <c r="AO95" i="14"/>
  <c r="AW95" i="14" s="1"/>
  <c r="BF80" i="14"/>
  <c r="BN80" i="14" s="1"/>
  <c r="BE80" i="14"/>
  <c r="BM80" i="14" s="1"/>
  <c r="BJ80" i="14"/>
  <c r="AD50" i="14"/>
  <c r="Z50" i="14"/>
  <c r="AH50" i="14" s="1"/>
  <c r="Y50" i="14"/>
  <c r="AG50" i="14" s="1"/>
  <c r="N95" i="14"/>
  <c r="J95" i="14"/>
  <c r="R95" i="14" s="1"/>
  <c r="I95" i="14"/>
  <c r="Q95" i="14" s="1"/>
  <c r="AT81" i="14"/>
  <c r="AP81" i="14"/>
  <c r="AX81" i="14" s="1"/>
  <c r="AO81" i="14"/>
  <c r="AW81" i="14" s="1"/>
  <c r="AT80" i="14"/>
  <c r="AP80" i="14"/>
  <c r="AX80" i="14" s="1"/>
  <c r="AO80" i="14"/>
  <c r="AW80" i="14" s="1"/>
  <c r="BF65" i="14"/>
  <c r="BN65" i="14" s="1"/>
  <c r="BE65" i="14"/>
  <c r="BM65" i="14" s="1"/>
  <c r="BJ65" i="14"/>
  <c r="N80" i="14"/>
  <c r="J80" i="14"/>
  <c r="R80" i="14" s="1"/>
  <c r="I80" i="14"/>
  <c r="Q80" i="14" s="1"/>
  <c r="AD21" i="14"/>
  <c r="Z21" i="14"/>
  <c r="AH21" i="14" s="1"/>
  <c r="Y21" i="14"/>
  <c r="AG21" i="14" s="1"/>
  <c r="AT20" i="14"/>
  <c r="AP20" i="14"/>
  <c r="AX20" i="14" s="1"/>
  <c r="AO20" i="14"/>
  <c r="AW20" i="14" s="1"/>
  <c r="AD20" i="14"/>
  <c r="Z20" i="14"/>
  <c r="AH20" i="14" s="1"/>
  <c r="Y20" i="14"/>
  <c r="AG20" i="14" s="1"/>
  <c r="AD95" i="14"/>
  <c r="Z95" i="14"/>
  <c r="AH95" i="14" s="1"/>
  <c r="Y95" i="14"/>
  <c r="AG95" i="14" s="1"/>
  <c r="N69" i="14"/>
  <c r="J69" i="14"/>
  <c r="R69" i="14" s="1"/>
  <c r="I69" i="14"/>
  <c r="Q69" i="14" s="1"/>
  <c r="N40" i="14"/>
  <c r="J40" i="14"/>
  <c r="R40" i="14" s="1"/>
  <c r="I40" i="14"/>
  <c r="Q40" i="14" s="1"/>
  <c r="N25" i="14"/>
  <c r="J25" i="14"/>
  <c r="R25" i="14" s="1"/>
  <c r="I25" i="14"/>
  <c r="Q25" i="14" s="1"/>
  <c r="AZ74" i="14"/>
  <c r="BH74" i="14" s="1"/>
  <c r="BH73" i="14"/>
  <c r="BA58" i="14"/>
  <c r="BI58" i="14" s="1"/>
  <c r="BC58" i="14"/>
  <c r="BK58" i="14" s="1"/>
  <c r="CL117" i="14"/>
  <c r="CT117" i="14" s="1"/>
  <c r="CK117" i="14"/>
  <c r="CS117" i="14" s="1"/>
  <c r="CP117" i="14"/>
  <c r="BH101" i="14"/>
  <c r="AZ102" i="14"/>
  <c r="BA101" i="14"/>
  <c r="BI101" i="14" s="1"/>
  <c r="BC101" i="14"/>
  <c r="BK101" i="14" s="1"/>
  <c r="BD101" i="14"/>
  <c r="BL101" i="14" s="1"/>
  <c r="BB101" i="14"/>
  <c r="AB9" i="14"/>
  <c r="BV69" i="14"/>
  <c r="CD69" i="14" s="1"/>
  <c r="BU69" i="14"/>
  <c r="CC69" i="14" s="1"/>
  <c r="BZ69" i="14"/>
  <c r="BV68" i="14"/>
  <c r="CD68" i="14" s="1"/>
  <c r="BU68" i="14"/>
  <c r="CC68" i="14" s="1"/>
  <c r="BZ68" i="14"/>
  <c r="BV99" i="14"/>
  <c r="CD99" i="14" s="1"/>
  <c r="BU99" i="14"/>
  <c r="CC99" i="14" s="1"/>
  <c r="BZ99" i="14"/>
  <c r="T10" i="14"/>
  <c r="BF114" i="14"/>
  <c r="BN114" i="14" s="1"/>
  <c r="BE114" i="14"/>
  <c r="BM114" i="14" s="1"/>
  <c r="BJ114" i="14"/>
  <c r="BH26" i="14"/>
  <c r="BD26" i="14"/>
  <c r="BL26" i="14" s="1"/>
  <c r="BB26" i="14"/>
  <c r="AZ27" i="14"/>
  <c r="BA26" i="14"/>
  <c r="BI26" i="14" s="1"/>
  <c r="BC26" i="14"/>
  <c r="BK26" i="14" s="1"/>
  <c r="BV88" i="14"/>
  <c r="CD88" i="14" s="1"/>
  <c r="BU88" i="14"/>
  <c r="CC88" i="14" s="1"/>
  <c r="BZ88" i="14"/>
  <c r="BZ10" i="14"/>
  <c r="BV10" i="14"/>
  <c r="CD10" i="14" s="1"/>
  <c r="BU10" i="14"/>
  <c r="CC10" i="14" s="1"/>
  <c r="BV70" i="14"/>
  <c r="CD70" i="14" s="1"/>
  <c r="BU70" i="14"/>
  <c r="CC70" i="14" s="1"/>
  <c r="BZ70" i="14"/>
  <c r="BF39" i="14"/>
  <c r="BN39" i="14" s="1"/>
  <c r="BE39" i="14"/>
  <c r="BM39" i="14" s="1"/>
  <c r="BJ39" i="14"/>
  <c r="CL39" i="14"/>
  <c r="CT39" i="14" s="1"/>
  <c r="CK39" i="14"/>
  <c r="CS39" i="14" s="1"/>
  <c r="CP39" i="14"/>
  <c r="CL40" i="14"/>
  <c r="CT40" i="14" s="1"/>
  <c r="CK40" i="14"/>
  <c r="CS40" i="14" s="1"/>
  <c r="CP40" i="14"/>
  <c r="CN70" i="14"/>
  <c r="CI70" i="14"/>
  <c r="CQ70" i="14" s="1"/>
  <c r="CH70" i="14"/>
  <c r="CJ70" i="14"/>
  <c r="CR70" i="14" s="1"/>
  <c r="CF71" i="14"/>
  <c r="CL69" i="14"/>
  <c r="CT69" i="14" s="1"/>
  <c r="CK69" i="14"/>
  <c r="CS69" i="14" s="1"/>
  <c r="CP69" i="14"/>
  <c r="BH41" i="14"/>
  <c r="BA41" i="14"/>
  <c r="BI41" i="14" s="1"/>
  <c r="BC41" i="14"/>
  <c r="BK41" i="14" s="1"/>
  <c r="BD41" i="14"/>
  <c r="BL41" i="14" s="1"/>
  <c r="BB41" i="14"/>
  <c r="AZ42" i="14"/>
  <c r="BF56" i="14"/>
  <c r="BN56" i="14" s="1"/>
  <c r="BE56" i="14"/>
  <c r="BM56" i="14" s="1"/>
  <c r="BJ56" i="14"/>
  <c r="BF70" i="14"/>
  <c r="BN70" i="14" s="1"/>
  <c r="BE70" i="14"/>
  <c r="BM70" i="14" s="1"/>
  <c r="BJ70" i="14"/>
  <c r="BF84" i="14"/>
  <c r="BN84" i="14" s="1"/>
  <c r="BE84" i="14"/>
  <c r="BM84" i="14" s="1"/>
  <c r="BJ84" i="14"/>
  <c r="BV24" i="14"/>
  <c r="CD24" i="14" s="1"/>
  <c r="BU24" i="14"/>
  <c r="CC24" i="14" s="1"/>
  <c r="BZ24" i="14"/>
  <c r="CL24" i="14"/>
  <c r="CT24" i="14" s="1"/>
  <c r="CK24" i="14"/>
  <c r="CS24" i="14" s="1"/>
  <c r="CP24" i="14"/>
  <c r="CL54" i="14"/>
  <c r="CT54" i="14" s="1"/>
  <c r="CK54" i="14"/>
  <c r="CS54" i="14" s="1"/>
  <c r="CP54" i="14"/>
  <c r="CL84" i="14"/>
  <c r="CT84" i="14" s="1"/>
  <c r="CK84" i="14"/>
  <c r="CS84" i="14" s="1"/>
  <c r="CP84" i="14"/>
  <c r="AP115" i="14"/>
  <c r="AX115" i="14" s="1"/>
  <c r="AO115" i="14"/>
  <c r="AW115" i="14" s="1"/>
  <c r="AT115" i="14"/>
  <c r="BV67" i="14"/>
  <c r="CD67" i="14" s="1"/>
  <c r="BU67" i="14"/>
  <c r="CC67" i="14" s="1"/>
  <c r="BZ67" i="14"/>
  <c r="CL67" i="14"/>
  <c r="CT67" i="14" s="1"/>
  <c r="CK67" i="14"/>
  <c r="CS67" i="14" s="1"/>
  <c r="CP67" i="14"/>
  <c r="BF112" i="14"/>
  <c r="BN112" i="14" s="1"/>
  <c r="BE112" i="14"/>
  <c r="BM112" i="14" s="1"/>
  <c r="BJ112" i="14"/>
  <c r="BF38" i="14"/>
  <c r="BN38" i="14" s="1"/>
  <c r="BE38" i="14"/>
  <c r="BM38" i="14" s="1"/>
  <c r="BJ38" i="14"/>
  <c r="BF69" i="14"/>
  <c r="BN69" i="14" s="1"/>
  <c r="BE69" i="14"/>
  <c r="BM69" i="14" s="1"/>
  <c r="BJ69" i="14"/>
  <c r="BF55" i="14"/>
  <c r="BN55" i="14" s="1"/>
  <c r="BE55" i="14"/>
  <c r="BM55" i="14" s="1"/>
  <c r="BJ55" i="14"/>
  <c r="BJ9" i="14"/>
  <c r="BF9" i="14"/>
  <c r="BN9" i="14" s="1"/>
  <c r="BE9" i="14"/>
  <c r="BM9" i="14" s="1"/>
  <c r="BZ9" i="14"/>
  <c r="BV9" i="14"/>
  <c r="CD9" i="14" s="1"/>
  <c r="BU9" i="14"/>
  <c r="CC9" i="14" s="1"/>
  <c r="BV86" i="14"/>
  <c r="CD86" i="14" s="1"/>
  <c r="BU86" i="14"/>
  <c r="CC86" i="14" s="1"/>
  <c r="BZ86" i="14"/>
  <c r="CL25" i="14"/>
  <c r="CT25" i="14" s="1"/>
  <c r="CK25" i="14"/>
  <c r="CS25" i="14" s="1"/>
  <c r="CP25" i="14"/>
  <c r="CL99" i="14"/>
  <c r="CT99" i="14" s="1"/>
  <c r="CK99" i="14"/>
  <c r="CS99" i="14" s="1"/>
  <c r="CP99" i="14"/>
  <c r="Z114" i="14"/>
  <c r="AH114" i="14" s="1"/>
  <c r="Y114" i="14"/>
  <c r="AG114" i="14" s="1"/>
  <c r="AD114" i="14"/>
  <c r="BV115" i="14"/>
  <c r="CD115" i="14" s="1"/>
  <c r="BU115" i="14"/>
  <c r="CC115" i="14" s="1"/>
  <c r="BZ115" i="14"/>
  <c r="BV114" i="14"/>
  <c r="CD114" i="14" s="1"/>
  <c r="BU114" i="14"/>
  <c r="CC114" i="14" s="1"/>
  <c r="BZ114" i="14"/>
  <c r="CL115" i="14"/>
  <c r="CT115" i="14" s="1"/>
  <c r="CK115" i="14"/>
  <c r="CS115" i="14" s="1"/>
  <c r="CP115" i="14"/>
  <c r="BV97" i="14"/>
  <c r="CD97" i="14" s="1"/>
  <c r="BU97" i="14"/>
  <c r="CC97" i="14" s="1"/>
  <c r="BZ97" i="14"/>
  <c r="BF68" i="14"/>
  <c r="BN68" i="14" s="1"/>
  <c r="BE68" i="14"/>
  <c r="BM68" i="14" s="1"/>
  <c r="BJ68" i="14"/>
  <c r="BF53" i="14"/>
  <c r="BN53" i="14" s="1"/>
  <c r="BE53" i="14"/>
  <c r="BM53" i="14" s="1"/>
  <c r="BJ53" i="14"/>
  <c r="BV83" i="14"/>
  <c r="CD83" i="14" s="1"/>
  <c r="BU83" i="14"/>
  <c r="CC83" i="14" s="1"/>
  <c r="BZ83" i="14"/>
  <c r="CL23" i="14"/>
  <c r="CT23" i="14" s="1"/>
  <c r="CK23" i="14"/>
  <c r="CS23" i="14" s="1"/>
  <c r="CP23" i="14"/>
  <c r="CL98" i="14"/>
  <c r="CT98" i="14" s="1"/>
  <c r="CK98" i="14"/>
  <c r="CS98" i="14" s="1"/>
  <c r="CP98" i="14"/>
  <c r="J113" i="14"/>
  <c r="R113" i="14" s="1"/>
  <c r="I113" i="14"/>
  <c r="Q113" i="14" s="1"/>
  <c r="N113" i="14"/>
  <c r="BV113" i="14"/>
  <c r="CD113" i="14" s="1"/>
  <c r="BU113" i="14"/>
  <c r="CC113" i="14" s="1"/>
  <c r="BZ113" i="14"/>
  <c r="CL113" i="14"/>
  <c r="CT113" i="14" s="1"/>
  <c r="CK113" i="14"/>
  <c r="CS113" i="14" s="1"/>
  <c r="CP113" i="14"/>
  <c r="BF111" i="14"/>
  <c r="BN111" i="14" s="1"/>
  <c r="BE111" i="14"/>
  <c r="BM111" i="14" s="1"/>
  <c r="BJ111" i="14"/>
  <c r="CL66" i="14"/>
  <c r="CT66" i="14" s="1"/>
  <c r="CK66" i="14"/>
  <c r="CS66" i="14" s="1"/>
  <c r="CP66" i="14"/>
  <c r="BF54" i="14"/>
  <c r="BN54" i="14" s="1"/>
  <c r="BE54" i="14"/>
  <c r="BM54" i="14" s="1"/>
  <c r="BJ54" i="14"/>
  <c r="BJ8" i="14"/>
  <c r="BF8" i="14"/>
  <c r="BN8" i="14" s="1"/>
  <c r="BE8" i="14"/>
  <c r="BM8" i="14" s="1"/>
  <c r="BV84" i="14"/>
  <c r="CD84" i="14" s="1"/>
  <c r="BU84" i="14"/>
  <c r="CC84" i="14" s="1"/>
  <c r="BZ84" i="14"/>
  <c r="CL53" i="14"/>
  <c r="CT53" i="14" s="1"/>
  <c r="CK53" i="14"/>
  <c r="CS53" i="14" s="1"/>
  <c r="CP53" i="14"/>
  <c r="Z113" i="14"/>
  <c r="AH113" i="14" s="1"/>
  <c r="Y113" i="14"/>
  <c r="AG113" i="14" s="1"/>
  <c r="AD113" i="14"/>
  <c r="CL36" i="14"/>
  <c r="CT36" i="14" s="1"/>
  <c r="CK36" i="14"/>
  <c r="CS36" i="14" s="1"/>
  <c r="CP36" i="14"/>
  <c r="BF52" i="14"/>
  <c r="BN52" i="14" s="1"/>
  <c r="BE52" i="14"/>
  <c r="BM52" i="14" s="1"/>
  <c r="BJ52" i="14"/>
  <c r="BV22" i="14"/>
  <c r="CD22" i="14" s="1"/>
  <c r="BU22" i="14"/>
  <c r="CC22" i="14" s="1"/>
  <c r="BZ22" i="14"/>
  <c r="AP112" i="14"/>
  <c r="AX112" i="14" s="1"/>
  <c r="AO112" i="14"/>
  <c r="AW112" i="14" s="1"/>
  <c r="AT112" i="14"/>
  <c r="BV112" i="14"/>
  <c r="CD112" i="14" s="1"/>
  <c r="BU112" i="14"/>
  <c r="CC112" i="14" s="1"/>
  <c r="BZ112" i="14"/>
  <c r="CL110" i="14"/>
  <c r="CT110" i="14" s="1"/>
  <c r="CK110" i="14"/>
  <c r="CS110" i="14" s="1"/>
  <c r="CP110" i="14"/>
  <c r="CL5" i="14"/>
  <c r="CT5" i="14" s="1"/>
  <c r="CK5" i="14"/>
  <c r="CS5" i="14" s="1"/>
  <c r="CP5" i="14"/>
  <c r="Z111" i="14"/>
  <c r="AH111" i="14" s="1"/>
  <c r="Y111" i="14"/>
  <c r="AG111" i="14" s="1"/>
  <c r="AD111" i="14"/>
  <c r="BJ7" i="14"/>
  <c r="BF7" i="14"/>
  <c r="BN7" i="14" s="1"/>
  <c r="BE7" i="14"/>
  <c r="BM7" i="14" s="1"/>
  <c r="BV82" i="14"/>
  <c r="CD82" i="14" s="1"/>
  <c r="BU82" i="14"/>
  <c r="CC82" i="14" s="1"/>
  <c r="BZ82" i="14"/>
  <c r="CL52" i="14"/>
  <c r="CT52" i="14" s="1"/>
  <c r="CK52" i="14"/>
  <c r="CS52" i="14" s="1"/>
  <c r="CP52" i="14"/>
  <c r="CL82" i="14"/>
  <c r="CT82" i="14" s="1"/>
  <c r="CK82" i="14"/>
  <c r="CS82" i="14" s="1"/>
  <c r="CP82" i="14"/>
  <c r="BV35" i="14"/>
  <c r="CD35" i="14" s="1"/>
  <c r="BU35" i="14"/>
  <c r="CC35" i="14" s="1"/>
  <c r="BZ35" i="14"/>
  <c r="BF110" i="14"/>
  <c r="BN110" i="14" s="1"/>
  <c r="BE110" i="14"/>
  <c r="BM110" i="14" s="1"/>
  <c r="BJ110" i="14"/>
  <c r="BJ6" i="14"/>
  <c r="BF6" i="14"/>
  <c r="BN6" i="14" s="1"/>
  <c r="BE6" i="14"/>
  <c r="BM6" i="14" s="1"/>
  <c r="BF66" i="14"/>
  <c r="BN66" i="14" s="1"/>
  <c r="BE66" i="14"/>
  <c r="BM66" i="14" s="1"/>
  <c r="BJ66" i="14"/>
  <c r="BF51" i="14"/>
  <c r="BN51" i="14" s="1"/>
  <c r="BE51" i="14"/>
  <c r="BM51" i="14" s="1"/>
  <c r="BJ51" i="14"/>
  <c r="BF96" i="14"/>
  <c r="BN96" i="14" s="1"/>
  <c r="BE96" i="14"/>
  <c r="BM96" i="14" s="1"/>
  <c r="BJ96" i="14"/>
  <c r="BV81" i="14"/>
  <c r="CD81" i="14" s="1"/>
  <c r="BU81" i="14"/>
  <c r="CC81" i="14" s="1"/>
  <c r="BZ81" i="14"/>
  <c r="AP111" i="14"/>
  <c r="AX111" i="14" s="1"/>
  <c r="AO111" i="14"/>
  <c r="AW111" i="14" s="1"/>
  <c r="AT111" i="14"/>
  <c r="CL95" i="14"/>
  <c r="CT95" i="14" s="1"/>
  <c r="CK95" i="14"/>
  <c r="CS95" i="14" s="1"/>
  <c r="CP95" i="14"/>
  <c r="BZ6" i="14"/>
  <c r="BV6" i="14"/>
  <c r="CD6" i="14" s="1"/>
  <c r="BU6" i="14"/>
  <c r="CC6" i="14" s="1"/>
  <c r="CL21" i="14"/>
  <c r="CT21" i="14" s="1"/>
  <c r="CK21" i="14"/>
  <c r="CS21" i="14" s="1"/>
  <c r="CP21" i="14"/>
  <c r="BV111" i="14"/>
  <c r="CD111" i="14" s="1"/>
  <c r="BU111" i="14"/>
  <c r="CC111" i="14" s="1"/>
  <c r="BZ111" i="14"/>
  <c r="BV110" i="14"/>
  <c r="CD110" i="14" s="1"/>
  <c r="BU110" i="14"/>
  <c r="CC110" i="14" s="1"/>
  <c r="BZ110" i="14"/>
  <c r="AP110" i="14"/>
  <c r="AX110" i="14" s="1"/>
  <c r="AO110" i="14"/>
  <c r="AW110" i="14" s="1"/>
  <c r="AT110" i="14"/>
  <c r="CL65" i="14"/>
  <c r="CT65" i="14" s="1"/>
  <c r="CK65" i="14"/>
  <c r="CS65" i="14" s="1"/>
  <c r="CP65" i="14"/>
  <c r="CL20" i="14"/>
  <c r="CT20" i="14" s="1"/>
  <c r="CK20" i="14"/>
  <c r="CS20" i="14" s="1"/>
  <c r="CP20" i="14"/>
  <c r="BV80" i="14"/>
  <c r="CD80" i="14" s="1"/>
  <c r="BU80" i="14"/>
  <c r="CC80" i="14" s="1"/>
  <c r="BZ80" i="14"/>
  <c r="BV95" i="14"/>
  <c r="CD95" i="14" s="1"/>
  <c r="BU95" i="14"/>
  <c r="CC95" i="14" s="1"/>
  <c r="BZ95" i="14"/>
  <c r="BV50" i="14"/>
  <c r="CD50" i="14" s="1"/>
  <c r="BU50" i="14"/>
  <c r="CC50" i="14" s="1"/>
  <c r="BZ50" i="14"/>
  <c r="CL50" i="14"/>
  <c r="CT50" i="14" s="1"/>
  <c r="CK50" i="14"/>
  <c r="CS50" i="14" s="1"/>
  <c r="CP50" i="14"/>
  <c r="N10" i="14"/>
  <c r="J10" i="14"/>
  <c r="R10" i="14" s="1"/>
  <c r="I10" i="14"/>
  <c r="Q10" i="14" s="1"/>
  <c r="N28" i="14"/>
  <c r="J28" i="14"/>
  <c r="R28" i="14" s="1"/>
  <c r="I28" i="14"/>
  <c r="Q28" i="14" s="1"/>
  <c r="AT10" i="14"/>
  <c r="AP10" i="14"/>
  <c r="AX10" i="14" s="1"/>
  <c r="AO10" i="14"/>
  <c r="AW10" i="14" s="1"/>
  <c r="AD85" i="14"/>
  <c r="Z85" i="14"/>
  <c r="AH85" i="14" s="1"/>
  <c r="Y85" i="14"/>
  <c r="AG85" i="14" s="1"/>
  <c r="AT25" i="14"/>
  <c r="AP25" i="14"/>
  <c r="AX25" i="14" s="1"/>
  <c r="AO25" i="14"/>
  <c r="AW25" i="14" s="1"/>
  <c r="N8" i="14"/>
  <c r="J8" i="14"/>
  <c r="R8" i="14" s="1"/>
  <c r="I8" i="14"/>
  <c r="Q8" i="14" s="1"/>
  <c r="AD40" i="14"/>
  <c r="Z40" i="14"/>
  <c r="AH40" i="14" s="1"/>
  <c r="Y40" i="14"/>
  <c r="AG40" i="14" s="1"/>
  <c r="AD71" i="14"/>
  <c r="Z71" i="14"/>
  <c r="AH71" i="14" s="1"/>
  <c r="Y71" i="14"/>
  <c r="AG71" i="14" s="1"/>
  <c r="AT55" i="14"/>
  <c r="AP55" i="14"/>
  <c r="AX55" i="14" s="1"/>
  <c r="AO55" i="14"/>
  <c r="AW55" i="14" s="1"/>
  <c r="N83" i="14"/>
  <c r="J83" i="14"/>
  <c r="R83" i="14" s="1"/>
  <c r="I83" i="14"/>
  <c r="Q83" i="14" s="1"/>
  <c r="AT24" i="14"/>
  <c r="AP24" i="14"/>
  <c r="AX24" i="14" s="1"/>
  <c r="AO24" i="14"/>
  <c r="AW24" i="14" s="1"/>
  <c r="AD83" i="14"/>
  <c r="Z83" i="14"/>
  <c r="AH83" i="14" s="1"/>
  <c r="Y83" i="14"/>
  <c r="AG83" i="14" s="1"/>
  <c r="AT83" i="14"/>
  <c r="AP83" i="14"/>
  <c r="AX83" i="14" s="1"/>
  <c r="AO83" i="14"/>
  <c r="AW83" i="14" s="1"/>
  <c r="AT8" i="14"/>
  <c r="AP8" i="14"/>
  <c r="AX8" i="14" s="1"/>
  <c r="AO8" i="14"/>
  <c r="AW8" i="14" s="1"/>
  <c r="N97" i="14"/>
  <c r="J97" i="14"/>
  <c r="R97" i="14" s="1"/>
  <c r="I97" i="14"/>
  <c r="Q97" i="14" s="1"/>
  <c r="N52" i="14"/>
  <c r="J52" i="14"/>
  <c r="R52" i="14" s="1"/>
  <c r="I52" i="14"/>
  <c r="Q52" i="14" s="1"/>
  <c r="N7" i="14"/>
  <c r="J7" i="14"/>
  <c r="R7" i="14" s="1"/>
  <c r="I7" i="14"/>
  <c r="Q7" i="14" s="1"/>
  <c r="N67" i="14"/>
  <c r="J67" i="14"/>
  <c r="R67" i="14" s="1"/>
  <c r="I67" i="14"/>
  <c r="Q67" i="14" s="1"/>
  <c r="AD53" i="14"/>
  <c r="Z53" i="14"/>
  <c r="AH53" i="14" s="1"/>
  <c r="Y53" i="14"/>
  <c r="AG53" i="14" s="1"/>
  <c r="N37" i="14"/>
  <c r="J37" i="14"/>
  <c r="R37" i="14" s="1"/>
  <c r="I37" i="14"/>
  <c r="Q37" i="14" s="1"/>
  <c r="AD38" i="14"/>
  <c r="Z38" i="14"/>
  <c r="AH38" i="14" s="1"/>
  <c r="Y38" i="14"/>
  <c r="AG38" i="14" s="1"/>
  <c r="AT38" i="14"/>
  <c r="AP38" i="14"/>
  <c r="AX38" i="14" s="1"/>
  <c r="AO38" i="14"/>
  <c r="AW38" i="14" s="1"/>
  <c r="N21" i="14"/>
  <c r="J21" i="14"/>
  <c r="R21" i="14" s="1"/>
  <c r="I21" i="14"/>
  <c r="Q21" i="14" s="1"/>
  <c r="N81" i="14"/>
  <c r="J81" i="14"/>
  <c r="R81" i="14" s="1"/>
  <c r="I81" i="14"/>
  <c r="Q81" i="14" s="1"/>
  <c r="AT37" i="14"/>
  <c r="AP37" i="14"/>
  <c r="AX37" i="14" s="1"/>
  <c r="AO37" i="14"/>
  <c r="AW37" i="14" s="1"/>
  <c r="N6" i="14"/>
  <c r="J6" i="14"/>
  <c r="R6" i="14" s="1"/>
  <c r="I6" i="14"/>
  <c r="Q6" i="14" s="1"/>
  <c r="N51" i="14"/>
  <c r="J51" i="14"/>
  <c r="R51" i="14" s="1"/>
  <c r="I51" i="14"/>
  <c r="Q51" i="14" s="1"/>
  <c r="AD7" i="14"/>
  <c r="Z7" i="14"/>
  <c r="AH7" i="14" s="1"/>
  <c r="Y7" i="14"/>
  <c r="AG7" i="14" s="1"/>
  <c r="AD52" i="14"/>
  <c r="Z52" i="14"/>
  <c r="AH52" i="14" s="1"/>
  <c r="Y52" i="14"/>
  <c r="AG52" i="14" s="1"/>
  <c r="AD23" i="14"/>
  <c r="Z23" i="14"/>
  <c r="AH23" i="14" s="1"/>
  <c r="Y23" i="14"/>
  <c r="AG23" i="14" s="1"/>
  <c r="AT96" i="14"/>
  <c r="AP96" i="14"/>
  <c r="AX96" i="14" s="1"/>
  <c r="AO96" i="14"/>
  <c r="AW96" i="14" s="1"/>
  <c r="AT97" i="14"/>
  <c r="AP97" i="14"/>
  <c r="AX97" i="14" s="1"/>
  <c r="AO97" i="14"/>
  <c r="AW97" i="14" s="1"/>
  <c r="AD22" i="14"/>
  <c r="Z22" i="14"/>
  <c r="AH22" i="14" s="1"/>
  <c r="Y22" i="14"/>
  <c r="AG22" i="14" s="1"/>
  <c r="AT82" i="14"/>
  <c r="AP82" i="14"/>
  <c r="AX82" i="14" s="1"/>
  <c r="AO82" i="14"/>
  <c r="AW82" i="14" s="1"/>
  <c r="AT6" i="14"/>
  <c r="AP6" i="14"/>
  <c r="AX6" i="14" s="1"/>
  <c r="AO6" i="14"/>
  <c r="AW6" i="14" s="1"/>
  <c r="BF20" i="14"/>
  <c r="BN20" i="14" s="1"/>
  <c r="BE20" i="14"/>
  <c r="BM20" i="14" s="1"/>
  <c r="BJ20" i="14"/>
  <c r="AT5" i="14"/>
  <c r="AP5" i="14"/>
  <c r="AX5" i="14" s="1"/>
  <c r="AO5" i="14"/>
  <c r="AW5" i="14" s="1"/>
  <c r="AD66" i="14"/>
  <c r="Z66" i="14"/>
  <c r="AH66" i="14" s="1"/>
  <c r="Y66" i="14"/>
  <c r="AG66" i="14" s="1"/>
  <c r="BF35" i="14"/>
  <c r="BN35" i="14" s="1"/>
  <c r="BE35" i="14"/>
  <c r="BM35" i="14" s="1"/>
  <c r="BJ35" i="14"/>
  <c r="N20" i="14"/>
  <c r="J20" i="14"/>
  <c r="R20" i="14" s="1"/>
  <c r="I20" i="14"/>
  <c r="Q20" i="14" s="1"/>
  <c r="N65" i="14"/>
  <c r="J65" i="14"/>
  <c r="R65" i="14" s="1"/>
  <c r="I65" i="14"/>
  <c r="Q65" i="14" s="1"/>
  <c r="AT36" i="14"/>
  <c r="AP36" i="14"/>
  <c r="AX36" i="14" s="1"/>
  <c r="AO36" i="14"/>
  <c r="AW36" i="14" s="1"/>
  <c r="BJ5" i="14"/>
  <c r="BF5" i="14"/>
  <c r="BN5" i="14" s="1"/>
  <c r="BE5" i="14"/>
  <c r="BM5" i="14" s="1"/>
  <c r="N35" i="14"/>
  <c r="J35" i="14"/>
  <c r="R35" i="14" s="1"/>
  <c r="I35" i="14"/>
  <c r="Q35" i="14" s="1"/>
  <c r="N50" i="14"/>
  <c r="J50" i="14"/>
  <c r="R50" i="14" s="1"/>
  <c r="I50" i="14"/>
  <c r="Q50" i="14" s="1"/>
  <c r="AD51" i="14"/>
  <c r="Z51" i="14"/>
  <c r="AH51" i="14" s="1"/>
  <c r="Y51" i="14"/>
  <c r="AG51" i="14" s="1"/>
  <c r="AT51" i="14"/>
  <c r="AP51" i="14"/>
  <c r="AX51" i="14" s="1"/>
  <c r="AO51" i="14"/>
  <c r="AW51" i="14" s="1"/>
  <c r="AD6" i="14"/>
  <c r="Z6" i="14"/>
  <c r="AH6" i="14" s="1"/>
  <c r="Y6" i="14"/>
  <c r="AG6" i="14" s="1"/>
  <c r="AD5" i="14"/>
  <c r="Z5" i="14"/>
  <c r="AH5" i="14" s="1"/>
  <c r="Y5" i="14"/>
  <c r="AG5" i="14" s="1"/>
  <c r="AD35" i="14"/>
  <c r="Z35" i="14"/>
  <c r="AH35" i="14" s="1"/>
  <c r="Y35" i="14"/>
  <c r="AG35" i="14" s="1"/>
  <c r="AT50" i="14"/>
  <c r="AP50" i="14"/>
  <c r="AX50" i="14" s="1"/>
  <c r="AO50" i="14"/>
  <c r="AW50" i="14" s="1"/>
  <c r="AT65" i="14"/>
  <c r="AP65" i="14"/>
  <c r="AX65" i="14" s="1"/>
  <c r="AO65" i="14"/>
  <c r="AW65" i="14" s="1"/>
  <c r="BF72" i="14"/>
  <c r="BN72" i="14" s="1"/>
  <c r="BE72" i="14"/>
  <c r="BM72" i="14" s="1"/>
  <c r="BJ72" i="14"/>
  <c r="BJ86" i="14"/>
  <c r="BZ11" i="14"/>
  <c r="BV11" i="14"/>
  <c r="CD11" i="14" s="1"/>
  <c r="BU11" i="14"/>
  <c r="CC11" i="14" s="1"/>
  <c r="BV26" i="14"/>
  <c r="CD26" i="14" s="1"/>
  <c r="BU26" i="14"/>
  <c r="CC26" i="14" s="1"/>
  <c r="BZ26" i="14"/>
  <c r="CL56" i="14"/>
  <c r="CT56" i="14" s="1"/>
  <c r="CK56" i="14"/>
  <c r="CS56" i="14" s="1"/>
  <c r="CP56" i="14"/>
  <c r="CL101" i="14"/>
  <c r="CT101" i="14" s="1"/>
  <c r="CK101" i="14"/>
  <c r="CS101" i="14" s="1"/>
  <c r="CP101" i="14"/>
  <c r="AB117" i="14"/>
  <c r="W117" i="14"/>
  <c r="AE117" i="14" s="1"/>
  <c r="U117" i="14"/>
  <c r="AC117" i="14" s="1"/>
  <c r="V117" i="14"/>
  <c r="X117" i="14"/>
  <c r="AF117" i="14" s="1"/>
  <c r="T118" i="14"/>
  <c r="BF24" i="14"/>
  <c r="BN24" i="14" s="1"/>
  <c r="BE24" i="14"/>
  <c r="BM24" i="14" s="1"/>
  <c r="BJ24" i="14"/>
  <c r="BF99" i="14"/>
  <c r="BN99" i="14" s="1"/>
  <c r="BE99" i="14"/>
  <c r="BM99" i="14" s="1"/>
  <c r="BJ99" i="14"/>
  <c r="BF100" i="14"/>
  <c r="BN100" i="14" s="1"/>
  <c r="BE100" i="14"/>
  <c r="BM100" i="14" s="1"/>
  <c r="BJ100" i="14"/>
  <c r="CN41" i="14"/>
  <c r="CJ41" i="14"/>
  <c r="CR41" i="14" s="1"/>
  <c r="CI41" i="14"/>
  <c r="CQ41" i="14" s="1"/>
  <c r="CH41" i="14"/>
  <c r="CG41" i="14"/>
  <c r="CO41" i="14" s="1"/>
  <c r="CN10" i="14"/>
  <c r="CI10" i="14"/>
  <c r="CQ10" i="14" s="1"/>
  <c r="CJ10" i="14"/>
  <c r="CR10" i="14" s="1"/>
  <c r="CG10" i="14"/>
  <c r="CO10" i="14" s="1"/>
  <c r="CH10" i="14"/>
  <c r="CF11" i="14"/>
  <c r="CF12" i="14" s="1"/>
  <c r="CL9" i="14"/>
  <c r="CT9" i="14" s="1"/>
  <c r="CK9" i="14"/>
  <c r="CS9" i="14" s="1"/>
  <c r="CP9" i="14"/>
  <c r="CL68" i="14"/>
  <c r="CT68" i="14" s="1"/>
  <c r="CK68" i="14"/>
  <c r="CS68" i="14" s="1"/>
  <c r="CP68" i="14"/>
  <c r="BP102" i="14"/>
  <c r="BP103" i="14" s="1"/>
  <c r="BX101" i="14"/>
  <c r="BT101" i="14"/>
  <c r="CB101" i="14" s="1"/>
  <c r="BQ101" i="14"/>
  <c r="BY101" i="14" s="1"/>
  <c r="BR101" i="14"/>
  <c r="BS101" i="14"/>
  <c r="CA101" i="14" s="1"/>
  <c r="CF108" i="14"/>
  <c r="CN108" i="14" s="1"/>
  <c r="BP108" i="14"/>
  <c r="BX108" i="14" s="1"/>
  <c r="AZ108" i="14"/>
  <c r="BH108" i="14" s="1"/>
  <c r="AJ108" i="14"/>
  <c r="AR108" i="14" s="1"/>
  <c r="T108" i="14"/>
  <c r="AB108" i="14" s="1"/>
  <c r="L108" i="14"/>
  <c r="BH116" i="14"/>
  <c r="BD116" i="14"/>
  <c r="BL116" i="14" s="1"/>
  <c r="BB116" i="14"/>
  <c r="AZ117" i="14"/>
  <c r="BA116" i="14"/>
  <c r="BI116" i="14" s="1"/>
  <c r="BC116" i="14"/>
  <c r="BK116" i="14" s="1"/>
  <c r="BF115" i="14"/>
  <c r="BN115" i="14" s="1"/>
  <c r="BE115" i="14"/>
  <c r="BM115" i="14" s="1"/>
  <c r="BJ115" i="14"/>
  <c r="BF25" i="14"/>
  <c r="BN25" i="14" s="1"/>
  <c r="BE25" i="14"/>
  <c r="BM25" i="14" s="1"/>
  <c r="BJ25" i="14"/>
  <c r="CL116" i="14"/>
  <c r="CT116" i="14" s="1"/>
  <c r="CK116" i="14"/>
  <c r="CS116" i="14" s="1"/>
  <c r="CP116" i="14"/>
  <c r="BV117" i="14"/>
  <c r="CD117" i="14" s="1"/>
  <c r="BU117" i="14"/>
  <c r="CC117" i="14" s="1"/>
  <c r="BZ117" i="14"/>
  <c r="BV116" i="14"/>
  <c r="CD116" i="14" s="1"/>
  <c r="BU116" i="14"/>
  <c r="CC116" i="14" s="1"/>
  <c r="BZ116" i="14"/>
  <c r="AP117" i="14"/>
  <c r="AX117" i="14" s="1"/>
  <c r="AO117" i="14"/>
  <c r="AW117" i="14" s="1"/>
  <c r="AT117" i="14"/>
  <c r="AP116" i="14"/>
  <c r="AX116" i="14" s="1"/>
  <c r="AT116" i="14"/>
  <c r="AO116" i="14"/>
  <c r="AW116" i="14" s="1"/>
  <c r="Z116" i="14"/>
  <c r="AH116" i="14" s="1"/>
  <c r="Y116" i="14"/>
  <c r="AG116" i="14" s="1"/>
  <c r="AD116" i="14"/>
  <c r="J116" i="14"/>
  <c r="R116" i="14" s="1"/>
  <c r="I116" i="14"/>
  <c r="Q116" i="14" s="1"/>
  <c r="N116" i="14"/>
  <c r="CL26" i="14"/>
  <c r="CT26" i="14" s="1"/>
  <c r="CK26" i="14"/>
  <c r="CS26" i="14" s="1"/>
  <c r="CP26" i="14"/>
  <c r="BJ11" i="14"/>
  <c r="BF11" i="14"/>
  <c r="BN11" i="14" s="1"/>
  <c r="BE11" i="14"/>
  <c r="BM11" i="14" s="1"/>
  <c r="BF71" i="14"/>
  <c r="BN71" i="14" s="1"/>
  <c r="BE71" i="14"/>
  <c r="BM71" i="14" s="1"/>
  <c r="BJ71" i="14"/>
  <c r="BV38" i="14"/>
  <c r="CD38" i="14" s="1"/>
  <c r="BU38" i="14"/>
  <c r="CC38" i="14" s="1"/>
  <c r="BZ38" i="14"/>
  <c r="BX40" i="14"/>
  <c r="BR40" i="14"/>
  <c r="BS40" i="14"/>
  <c r="CA40" i="14" s="1"/>
  <c r="BQ40" i="14"/>
  <c r="BY40" i="14" s="1"/>
  <c r="BT40" i="14"/>
  <c r="CB40" i="14" s="1"/>
  <c r="BP41" i="14"/>
  <c r="BV39" i="14"/>
  <c r="CD39" i="14" s="1"/>
  <c r="BU39" i="14"/>
  <c r="CC39" i="14" s="1"/>
  <c r="BZ39" i="14"/>
  <c r="CL38" i="14"/>
  <c r="CT38" i="14" s="1"/>
  <c r="CK38" i="14"/>
  <c r="CS38" i="14" s="1"/>
  <c r="CP38" i="14"/>
  <c r="CL8" i="14"/>
  <c r="CT8" i="14" s="1"/>
  <c r="CK8" i="14"/>
  <c r="CS8" i="14" s="1"/>
  <c r="CP8" i="14"/>
  <c r="AR56" i="14"/>
  <c r="AJ58" i="14"/>
  <c r="AJ59" i="14" s="1"/>
  <c r="BV100" i="14"/>
  <c r="CD100" i="14" s="1"/>
  <c r="BU100" i="14"/>
  <c r="CC100" i="14" s="1"/>
  <c r="BZ100" i="14"/>
  <c r="BV98" i="14"/>
  <c r="CD98" i="14" s="1"/>
  <c r="BU98" i="14"/>
  <c r="CC98" i="14" s="1"/>
  <c r="BZ98" i="14"/>
  <c r="BF40" i="14"/>
  <c r="BN40" i="14" s="1"/>
  <c r="BE40" i="14"/>
  <c r="BM40" i="14" s="1"/>
  <c r="BJ40" i="14"/>
  <c r="Z115" i="14"/>
  <c r="AH115" i="14" s="1"/>
  <c r="Y115" i="14"/>
  <c r="AG115" i="14" s="1"/>
  <c r="AD115" i="14"/>
  <c r="J117" i="14"/>
  <c r="R117" i="14" s="1"/>
  <c r="I117" i="14"/>
  <c r="Q117" i="14" s="1"/>
  <c r="N117" i="14"/>
  <c r="CL100" i="14"/>
  <c r="CT100" i="14" s="1"/>
  <c r="CK100" i="14"/>
  <c r="CS100" i="14" s="1"/>
  <c r="CP100" i="14"/>
  <c r="CL55" i="14"/>
  <c r="CT55" i="14" s="1"/>
  <c r="CK55" i="14"/>
  <c r="CS55" i="14" s="1"/>
  <c r="CP55" i="14"/>
  <c r="BV25" i="14"/>
  <c r="CD25" i="14" s="1"/>
  <c r="BU25" i="14"/>
  <c r="CC25" i="14" s="1"/>
  <c r="BZ25" i="14"/>
  <c r="BF85" i="14"/>
  <c r="BN85" i="14" s="1"/>
  <c r="BE85" i="14"/>
  <c r="BM85" i="14" s="1"/>
  <c r="BJ85" i="14"/>
  <c r="BJ10" i="14"/>
  <c r="BF10" i="14"/>
  <c r="BN10" i="14" s="1"/>
  <c r="BE10" i="14"/>
  <c r="BM10" i="14" s="1"/>
  <c r="J115" i="14"/>
  <c r="R115" i="14" s="1"/>
  <c r="I115" i="14"/>
  <c r="Q115" i="14" s="1"/>
  <c r="N115" i="14"/>
  <c r="BV37" i="14"/>
  <c r="CD37" i="14" s="1"/>
  <c r="BU37" i="14"/>
  <c r="CC37" i="14" s="1"/>
  <c r="BZ37" i="14"/>
  <c r="BF113" i="14"/>
  <c r="BN113" i="14" s="1"/>
  <c r="BE113" i="14"/>
  <c r="BM113" i="14" s="1"/>
  <c r="BJ113" i="14"/>
  <c r="BF23" i="14"/>
  <c r="BN23" i="14" s="1"/>
  <c r="BE23" i="14"/>
  <c r="BM23" i="14" s="1"/>
  <c r="BJ23" i="14"/>
  <c r="BV85" i="14"/>
  <c r="CD85" i="14" s="1"/>
  <c r="BU85" i="14"/>
  <c r="CC85" i="14" s="1"/>
  <c r="BZ85" i="14"/>
  <c r="BF22" i="14"/>
  <c r="BN22" i="14" s="1"/>
  <c r="BE22" i="14"/>
  <c r="BM22" i="14" s="1"/>
  <c r="BJ22" i="14"/>
  <c r="BV54" i="14"/>
  <c r="CD54" i="14" s="1"/>
  <c r="BU54" i="14"/>
  <c r="CC54" i="14" s="1"/>
  <c r="BZ54" i="14"/>
  <c r="BF37" i="14"/>
  <c r="BN37" i="14" s="1"/>
  <c r="BE37" i="14"/>
  <c r="BM37" i="14" s="1"/>
  <c r="BJ37" i="14"/>
  <c r="CL37" i="14"/>
  <c r="CT37" i="14" s="1"/>
  <c r="CK37" i="14"/>
  <c r="CS37" i="14" s="1"/>
  <c r="CP37" i="14"/>
  <c r="CL7" i="14"/>
  <c r="CT7" i="14" s="1"/>
  <c r="CK7" i="14"/>
  <c r="CS7" i="14" s="1"/>
  <c r="CP7" i="14"/>
  <c r="BF83" i="14"/>
  <c r="BN83" i="14" s="1"/>
  <c r="BE83" i="14"/>
  <c r="BM83" i="14" s="1"/>
  <c r="BJ83" i="14"/>
  <c r="BF98" i="14"/>
  <c r="BN98" i="14" s="1"/>
  <c r="BE98" i="14"/>
  <c r="BM98" i="14" s="1"/>
  <c r="BJ98" i="14"/>
  <c r="BV23" i="14"/>
  <c r="CD23" i="14" s="1"/>
  <c r="BU23" i="14"/>
  <c r="CC23" i="14" s="1"/>
  <c r="BZ23" i="14"/>
  <c r="J114" i="14"/>
  <c r="R114" i="14" s="1"/>
  <c r="I114" i="14"/>
  <c r="Q114" i="14" s="1"/>
  <c r="N114" i="14"/>
  <c r="AP114" i="14"/>
  <c r="AX114" i="14" s="1"/>
  <c r="AT114" i="14"/>
  <c r="AO114" i="14"/>
  <c r="AW114" i="14" s="1"/>
  <c r="CL114" i="14"/>
  <c r="CT114" i="14" s="1"/>
  <c r="CK114" i="14"/>
  <c r="CS114" i="14" s="1"/>
  <c r="CP114" i="14"/>
  <c r="CL6" i="14"/>
  <c r="CT6" i="14" s="1"/>
  <c r="CK6" i="14"/>
  <c r="CS6" i="14" s="1"/>
  <c r="CP6" i="14"/>
  <c r="BV96" i="14"/>
  <c r="CD96" i="14" s="1"/>
  <c r="BU96" i="14"/>
  <c r="CC96" i="14" s="1"/>
  <c r="BZ96" i="14"/>
  <c r="CL111" i="14"/>
  <c r="CT111" i="14" s="1"/>
  <c r="CK111" i="14"/>
  <c r="CS111" i="14" s="1"/>
  <c r="CP111" i="14"/>
  <c r="BF21" i="14"/>
  <c r="BN21" i="14" s="1"/>
  <c r="BE21" i="14"/>
  <c r="BM21" i="14" s="1"/>
  <c r="BJ21" i="14"/>
  <c r="BZ8" i="14"/>
  <c r="BV8" i="14"/>
  <c r="CD8" i="14" s="1"/>
  <c r="BU8" i="14"/>
  <c r="CC8" i="14" s="1"/>
  <c r="CL83" i="14"/>
  <c r="CT83" i="14" s="1"/>
  <c r="CK83" i="14"/>
  <c r="CS83" i="14" s="1"/>
  <c r="CP83" i="14"/>
  <c r="AP113" i="14"/>
  <c r="AX113" i="14" s="1"/>
  <c r="AO113" i="14"/>
  <c r="AW113" i="14" s="1"/>
  <c r="AT113" i="14"/>
  <c r="BV66" i="14"/>
  <c r="CD66" i="14" s="1"/>
  <c r="BU66" i="14"/>
  <c r="CC66" i="14" s="1"/>
  <c r="BZ66" i="14"/>
  <c r="BF36" i="14"/>
  <c r="BN36" i="14" s="1"/>
  <c r="BE36" i="14"/>
  <c r="BM36" i="14" s="1"/>
  <c r="BJ36" i="14"/>
  <c r="BV36" i="14"/>
  <c r="CD36" i="14" s="1"/>
  <c r="BU36" i="14"/>
  <c r="CC36" i="14" s="1"/>
  <c r="BZ36" i="14"/>
  <c r="CL112" i="14"/>
  <c r="CT112" i="14" s="1"/>
  <c r="CK112" i="14"/>
  <c r="CS112" i="14" s="1"/>
  <c r="CP112" i="14"/>
  <c r="BF67" i="14"/>
  <c r="BN67" i="14" s="1"/>
  <c r="BE67" i="14"/>
  <c r="BM67" i="14" s="1"/>
  <c r="BJ67" i="14"/>
  <c r="BV53" i="14"/>
  <c r="CD53" i="14" s="1"/>
  <c r="BU53" i="14"/>
  <c r="CC53" i="14" s="1"/>
  <c r="BZ53" i="14"/>
  <c r="CL22" i="14"/>
  <c r="CT22" i="14" s="1"/>
  <c r="CK22" i="14"/>
  <c r="CS22" i="14" s="1"/>
  <c r="CP22" i="14"/>
  <c r="CL97" i="14"/>
  <c r="CT97" i="14" s="1"/>
  <c r="CK97" i="14"/>
  <c r="CS97" i="14" s="1"/>
  <c r="CP97" i="14"/>
  <c r="Z112" i="14"/>
  <c r="AH112" i="14" s="1"/>
  <c r="AD112" i="14"/>
  <c r="Y112" i="14"/>
  <c r="AG112" i="14" s="1"/>
  <c r="BF82" i="14"/>
  <c r="BN82" i="14" s="1"/>
  <c r="BE82" i="14"/>
  <c r="BM82" i="14" s="1"/>
  <c r="BJ82" i="14"/>
  <c r="BF97" i="14"/>
  <c r="BN97" i="14" s="1"/>
  <c r="BE97" i="14"/>
  <c r="BM97" i="14" s="1"/>
  <c r="BJ97" i="14"/>
  <c r="BZ7" i="14"/>
  <c r="BV7" i="14"/>
  <c r="CD7" i="14" s="1"/>
  <c r="BU7" i="14"/>
  <c r="CC7" i="14" s="1"/>
  <c r="BV52" i="14"/>
  <c r="CD52" i="14" s="1"/>
  <c r="BU52" i="14"/>
  <c r="CC52" i="14" s="1"/>
  <c r="BZ52" i="14"/>
  <c r="J112" i="14"/>
  <c r="R112" i="14" s="1"/>
  <c r="I112" i="14"/>
  <c r="Q112" i="14" s="1"/>
  <c r="N112" i="14"/>
  <c r="BV65" i="14"/>
  <c r="CD65" i="14" s="1"/>
  <c r="BU65" i="14"/>
  <c r="CC65" i="14" s="1"/>
  <c r="BZ65" i="14"/>
  <c r="CL35" i="14"/>
  <c r="CT35" i="14" s="1"/>
  <c r="CK35" i="14"/>
  <c r="CS35" i="14" s="1"/>
  <c r="CP35" i="14"/>
  <c r="BV51" i="14"/>
  <c r="CD51" i="14" s="1"/>
  <c r="BU51" i="14"/>
  <c r="CC51" i="14" s="1"/>
  <c r="BZ51" i="14"/>
  <c r="CL81" i="14"/>
  <c r="CT81" i="14" s="1"/>
  <c r="CK81" i="14"/>
  <c r="CS81" i="14" s="1"/>
  <c r="CP81" i="14"/>
  <c r="Z110" i="14"/>
  <c r="AH110" i="14" s="1"/>
  <c r="AD110" i="14"/>
  <c r="Y110" i="14"/>
  <c r="AG110" i="14" s="1"/>
  <c r="J110" i="14"/>
  <c r="R110" i="14" s="1"/>
  <c r="I110" i="14"/>
  <c r="Q110" i="14" s="1"/>
  <c r="N110" i="14"/>
  <c r="BF81" i="14"/>
  <c r="BN81" i="14" s="1"/>
  <c r="BE81" i="14"/>
  <c r="BM81" i="14" s="1"/>
  <c r="BJ81" i="14"/>
  <c r="BF95" i="14"/>
  <c r="BN95" i="14" s="1"/>
  <c r="BE95" i="14"/>
  <c r="BM95" i="14" s="1"/>
  <c r="BJ95" i="14"/>
  <c r="BV21" i="14"/>
  <c r="CD21" i="14" s="1"/>
  <c r="BU21" i="14"/>
  <c r="CC21" i="14" s="1"/>
  <c r="BZ21" i="14"/>
  <c r="BZ5" i="14"/>
  <c r="BV5" i="14"/>
  <c r="CD5" i="14" s="1"/>
  <c r="BU5" i="14"/>
  <c r="CC5" i="14" s="1"/>
  <c r="CL51" i="14"/>
  <c r="CT51" i="14" s="1"/>
  <c r="CK51" i="14"/>
  <c r="CS51" i="14" s="1"/>
  <c r="CP51" i="14"/>
  <c r="CL96" i="14"/>
  <c r="CT96" i="14" s="1"/>
  <c r="CK96" i="14"/>
  <c r="CS96" i="14" s="1"/>
  <c r="CP96" i="14"/>
  <c r="J111" i="14"/>
  <c r="R111" i="14" s="1"/>
  <c r="I111" i="14"/>
  <c r="Q111" i="14" s="1"/>
  <c r="N111" i="14"/>
  <c r="BV20" i="14"/>
  <c r="CD20" i="14" s="1"/>
  <c r="BU20" i="14"/>
  <c r="CC20" i="14" s="1"/>
  <c r="BZ20" i="14"/>
  <c r="CL80" i="14"/>
  <c r="CT80" i="14" s="1"/>
  <c r="CK80" i="14"/>
  <c r="CS80" i="14" s="1"/>
  <c r="CP80" i="14"/>
  <c r="CH118" i="14"/>
  <c r="CI118" i="14"/>
  <c r="CQ118" i="14" s="1"/>
  <c r="CG118" i="14"/>
  <c r="CO118" i="14" s="1"/>
  <c r="CJ118" i="14"/>
  <c r="CR118" i="14" s="1"/>
  <c r="CF119" i="14"/>
  <c r="CN119" i="14" s="1"/>
  <c r="AL101" i="14"/>
  <c r="CI102" i="14"/>
  <c r="CQ102" i="14" s="1"/>
  <c r="CJ102" i="14"/>
  <c r="CR102" i="14" s="1"/>
  <c r="CG102" i="14"/>
  <c r="CO102" i="14" s="1"/>
  <c r="CH102" i="14"/>
  <c r="CF103" i="14"/>
  <c r="CN103" i="14" s="1"/>
  <c r="CI57" i="14"/>
  <c r="CQ57" i="14" s="1"/>
  <c r="CH57" i="14"/>
  <c r="CJ57" i="14"/>
  <c r="CR57" i="14" s="1"/>
  <c r="CG57" i="14"/>
  <c r="CO57" i="14" s="1"/>
  <c r="CF58" i="14"/>
  <c r="CN58" i="14" s="1"/>
  <c r="BX12" i="14"/>
  <c r="BS27" i="14"/>
  <c r="CA27" i="14" s="1"/>
  <c r="BQ27" i="14"/>
  <c r="BY27" i="14" s="1"/>
  <c r="BT27" i="14"/>
  <c r="CB27" i="14" s="1"/>
  <c r="BR27" i="14"/>
  <c r="BP28" i="14"/>
  <c r="BX28" i="14" s="1"/>
  <c r="BS12" i="14"/>
  <c r="CA12" i="14" s="1"/>
  <c r="BT12" i="14"/>
  <c r="CB12" i="14" s="1"/>
  <c r="BQ12" i="14"/>
  <c r="BY12" i="14" s="1"/>
  <c r="BR12" i="14"/>
  <c r="BP13" i="14"/>
  <c r="BB73" i="14"/>
  <c r="BC73" i="14"/>
  <c r="BK73" i="14" s="1"/>
  <c r="BD73" i="14"/>
  <c r="BL73" i="14" s="1"/>
  <c r="BA73" i="14"/>
  <c r="BI73" i="14" s="1"/>
  <c r="V57" i="14"/>
  <c r="U57" i="14"/>
  <c r="AC57" i="14" s="1"/>
  <c r="X57" i="14"/>
  <c r="AF57" i="14" s="1"/>
  <c r="AN102" i="14"/>
  <c r="AV102" i="14" s="1"/>
  <c r="AM43" i="14"/>
  <c r="AU43" i="14" s="1"/>
  <c r="AM27" i="14"/>
  <c r="AU27" i="14" s="1"/>
  <c r="AK27" i="14"/>
  <c r="AS27" i="14" s="1"/>
  <c r="AL27" i="14"/>
  <c r="AN27" i="14"/>
  <c r="AV27" i="14" s="1"/>
  <c r="AJ28" i="14"/>
  <c r="AM12" i="14"/>
  <c r="AU12" i="14" s="1"/>
  <c r="AN12" i="14"/>
  <c r="AV12" i="14" s="1"/>
  <c r="AK12" i="14"/>
  <c r="AS12" i="14" s="1"/>
  <c r="AL12" i="14"/>
  <c r="AJ13" i="14"/>
  <c r="AR13" i="14" s="1"/>
  <c r="E87" i="14"/>
  <c r="M87" i="14" s="1"/>
  <c r="H87" i="14"/>
  <c r="P87" i="14" s="1"/>
  <c r="F87" i="14"/>
  <c r="L72" i="14"/>
  <c r="L71" i="14"/>
  <c r="L43" i="14"/>
  <c r="L42" i="14"/>
  <c r="L13" i="14"/>
  <c r="L12" i="14"/>
  <c r="H101" i="14"/>
  <c r="P101" i="14" s="1"/>
  <c r="G101" i="14"/>
  <c r="O101" i="14" s="1"/>
  <c r="E101" i="14"/>
  <c r="M101" i="14" s="1"/>
  <c r="F101" i="14"/>
  <c r="L102" i="14"/>
  <c r="F88" i="14"/>
  <c r="G88" i="14"/>
  <c r="O88" i="14" s="1"/>
  <c r="H88" i="14"/>
  <c r="P88" i="14" s="1"/>
  <c r="E88" i="14"/>
  <c r="M88" i="14" s="1"/>
  <c r="L89" i="14"/>
  <c r="E72" i="14"/>
  <c r="M72" i="14" s="1"/>
  <c r="F72" i="14"/>
  <c r="H71" i="14"/>
  <c r="P71" i="14" s="1"/>
  <c r="F71" i="14"/>
  <c r="G71" i="14"/>
  <c r="O71" i="14" s="1"/>
  <c r="E71" i="14"/>
  <c r="M71" i="14" s="1"/>
  <c r="F43" i="14"/>
  <c r="H43" i="14"/>
  <c r="P43" i="14" s="1"/>
  <c r="E43" i="14"/>
  <c r="M43" i="14" s="1"/>
  <c r="G43" i="14"/>
  <c r="O43" i="14" s="1"/>
  <c r="L44" i="14"/>
  <c r="G42" i="14"/>
  <c r="O42" i="14" s="1"/>
  <c r="E42" i="14"/>
  <c r="M42" i="14" s="1"/>
  <c r="H42" i="14"/>
  <c r="P42" i="14" s="1"/>
  <c r="F42" i="14"/>
  <c r="E29" i="14"/>
  <c r="M29" i="14" s="1"/>
  <c r="F29" i="14"/>
  <c r="G29" i="14"/>
  <c r="O29" i="14" s="1"/>
  <c r="H29" i="14"/>
  <c r="P29" i="14" s="1"/>
  <c r="F13" i="14"/>
  <c r="H13" i="14"/>
  <c r="P13" i="14" s="1"/>
  <c r="E13" i="14"/>
  <c r="M13" i="14" s="1"/>
  <c r="G13" i="14"/>
  <c r="O13" i="14" s="1"/>
  <c r="G12" i="14"/>
  <c r="O12" i="14" s="1"/>
  <c r="E12" i="14"/>
  <c r="M12" i="14" s="1"/>
  <c r="H12" i="14"/>
  <c r="P12" i="14" s="1"/>
  <c r="F12" i="14"/>
  <c r="BF86" i="14" l="1"/>
  <c r="BN86" i="14" s="1"/>
  <c r="BS89" i="14"/>
  <c r="CA89" i="14" s="1"/>
  <c r="BE164" i="14"/>
  <c r="BM164" i="14" s="1"/>
  <c r="U102" i="14"/>
  <c r="AC102" i="14" s="1"/>
  <c r="BT89" i="14"/>
  <c r="CB89" i="14" s="1"/>
  <c r="BR89" i="14"/>
  <c r="BU89" i="14" s="1"/>
  <c r="CC89" i="14" s="1"/>
  <c r="AP224" i="14"/>
  <c r="AX224" i="14" s="1"/>
  <c r="BQ89" i="14"/>
  <c r="BY89" i="14" s="1"/>
  <c r="AZ59" i="14"/>
  <c r="BH59" i="14" s="1"/>
  <c r="BD58" i="14"/>
  <c r="BL58" i="14" s="1"/>
  <c r="I163" i="14"/>
  <c r="Q163" i="14" s="1"/>
  <c r="AB86" i="14"/>
  <c r="X86" i="14"/>
  <c r="AF86" i="14" s="1"/>
  <c r="AP118" i="14"/>
  <c r="AX118" i="14" s="1"/>
  <c r="AP86" i="14"/>
  <c r="AX86" i="14" s="1"/>
  <c r="U86" i="14"/>
  <c r="AC86" i="14" s="1"/>
  <c r="W86" i="14"/>
  <c r="AE86" i="14" s="1"/>
  <c r="CF29" i="14"/>
  <c r="CN29" i="14" s="1"/>
  <c r="V86" i="14"/>
  <c r="CH28" i="14"/>
  <c r="BJ57" i="14"/>
  <c r="BE57" i="14"/>
  <c r="BM57" i="14" s="1"/>
  <c r="BQ72" i="14"/>
  <c r="BY72" i="14" s="1"/>
  <c r="BB87" i="14"/>
  <c r="BF87" i="14" s="1"/>
  <c r="BN87" i="14" s="1"/>
  <c r="T87" i="14"/>
  <c r="AD101" i="14"/>
  <c r="AL87" i="14"/>
  <c r="AT87" i="14" s="1"/>
  <c r="L164" i="14"/>
  <c r="G164" i="14"/>
  <c r="O164" i="14" s="1"/>
  <c r="E164" i="14"/>
  <c r="M164" i="14" s="1"/>
  <c r="H164" i="14"/>
  <c r="P164" i="14" s="1"/>
  <c r="F164" i="14"/>
  <c r="BZ87" i="14"/>
  <c r="T103" i="14"/>
  <c r="AB103" i="14" s="1"/>
  <c r="AN43" i="14"/>
  <c r="AV43" i="14" s="1"/>
  <c r="X102" i="14"/>
  <c r="AF102" i="14" s="1"/>
  <c r="AL43" i="14"/>
  <c r="V102" i="14"/>
  <c r="AD102" i="14" s="1"/>
  <c r="W102" i="14"/>
  <c r="AE102" i="14" s="1"/>
  <c r="BU87" i="14"/>
  <c r="CC87" i="14" s="1"/>
  <c r="AJ44" i="14"/>
  <c r="AR44" i="14" s="1"/>
  <c r="AD42" i="14"/>
  <c r="AB209" i="14"/>
  <c r="V209" i="14"/>
  <c r="AD209" i="14" s="1"/>
  <c r="W209" i="14"/>
  <c r="AE209" i="14" s="1"/>
  <c r="U209" i="14"/>
  <c r="AC209" i="14" s="1"/>
  <c r="X209" i="14"/>
  <c r="AF209" i="14" s="1"/>
  <c r="CG28" i="14"/>
  <c r="CO28" i="14" s="1"/>
  <c r="CJ28" i="14"/>
  <c r="CR28" i="14" s="1"/>
  <c r="CI28" i="14"/>
  <c r="CQ28" i="14" s="1"/>
  <c r="AN87" i="14"/>
  <c r="AV87" i="14" s="1"/>
  <c r="AJ88" i="14"/>
  <c r="AO118" i="14"/>
  <c r="AW118" i="14" s="1"/>
  <c r="AP42" i="14"/>
  <c r="AX42" i="14" s="1"/>
  <c r="AT86" i="14"/>
  <c r="CK85" i="14"/>
  <c r="CS85" i="14" s="1"/>
  <c r="AT42" i="14"/>
  <c r="BS72" i="14"/>
  <c r="CA72" i="14" s="1"/>
  <c r="BR72" i="14"/>
  <c r="BV72" i="14" s="1"/>
  <c r="CD72" i="14" s="1"/>
  <c r="BX72" i="14"/>
  <c r="BP73" i="14"/>
  <c r="BX73" i="14" s="1"/>
  <c r="BA13" i="14"/>
  <c r="BI13" i="14" s="1"/>
  <c r="AR87" i="14"/>
  <c r="AM87" i="14"/>
  <c r="AU87" i="14" s="1"/>
  <c r="AO70" i="14"/>
  <c r="AW70" i="14" s="1"/>
  <c r="BF12" i="14"/>
  <c r="BN12" i="14" s="1"/>
  <c r="CP85" i="14"/>
  <c r="CK27" i="14"/>
  <c r="CS27" i="14" s="1"/>
  <c r="CL27" i="14"/>
  <c r="CT27" i="14" s="1"/>
  <c r="I54" i="14"/>
  <c r="Q54" i="14" s="1"/>
  <c r="BZ55" i="14"/>
  <c r="BU119" i="14"/>
  <c r="CC119" i="14" s="1"/>
  <c r="J54" i="14"/>
  <c r="R54" i="14" s="1"/>
  <c r="BV119" i="14"/>
  <c r="CD119" i="14" s="1"/>
  <c r="AO224" i="14"/>
  <c r="AW224" i="14" s="1"/>
  <c r="BZ118" i="14"/>
  <c r="BV118" i="14"/>
  <c r="CD118" i="14" s="1"/>
  <c r="AT56" i="14"/>
  <c r="AP163" i="14"/>
  <c r="AX163" i="14" s="1"/>
  <c r="Y42" i="14"/>
  <c r="AG42" i="14" s="1"/>
  <c r="AO163" i="14"/>
  <c r="AW163" i="14" s="1"/>
  <c r="AP70" i="14"/>
  <c r="AX70" i="14" s="1"/>
  <c r="E119" i="14"/>
  <c r="M119" i="14" s="1"/>
  <c r="G119" i="14"/>
  <c r="O119" i="14" s="1"/>
  <c r="AZ14" i="14"/>
  <c r="BA14" i="14" s="1"/>
  <c r="BI14" i="14" s="1"/>
  <c r="BB13" i="14"/>
  <c r="BJ13" i="14" s="1"/>
  <c r="BV55" i="14"/>
  <c r="CD55" i="14" s="1"/>
  <c r="AD9" i="14"/>
  <c r="L149" i="14"/>
  <c r="F149" i="14"/>
  <c r="E149" i="14"/>
  <c r="M149" i="14" s="1"/>
  <c r="G149" i="14"/>
  <c r="O149" i="14" s="1"/>
  <c r="H149" i="14"/>
  <c r="P149" i="14" s="1"/>
  <c r="AB43" i="14"/>
  <c r="V43" i="14"/>
  <c r="X43" i="14"/>
  <c r="AF43" i="14" s="1"/>
  <c r="W43" i="14"/>
  <c r="AE43" i="14" s="1"/>
  <c r="U43" i="14"/>
  <c r="AC43" i="14" s="1"/>
  <c r="BB59" i="14"/>
  <c r="BF59" i="14" s="1"/>
  <c r="BN59" i="14" s="1"/>
  <c r="BD13" i="14"/>
  <c r="BL13" i="14" s="1"/>
  <c r="BC13" i="14"/>
  <c r="BK13" i="14" s="1"/>
  <c r="T44" i="14"/>
  <c r="J148" i="14"/>
  <c r="R148" i="14" s="1"/>
  <c r="I148" i="14"/>
  <c r="Q148" i="14" s="1"/>
  <c r="N148" i="14"/>
  <c r="AR164" i="14"/>
  <c r="AL164" i="14"/>
  <c r="AT164" i="14" s="1"/>
  <c r="AM164" i="14"/>
  <c r="AU164" i="14" s="1"/>
  <c r="AN164" i="14"/>
  <c r="AV164" i="14" s="1"/>
  <c r="AK164" i="14"/>
  <c r="AS164" i="14" s="1"/>
  <c r="AL88" i="14"/>
  <c r="AT88" i="14" s="1"/>
  <c r="U58" i="14"/>
  <c r="AC58" i="14" s="1"/>
  <c r="AJ89" i="14"/>
  <c r="AR89" i="14" s="1"/>
  <c r="W58" i="14"/>
  <c r="AE58" i="14" s="1"/>
  <c r="BE12" i="14"/>
  <c r="BM12" i="14" s="1"/>
  <c r="D153" i="14"/>
  <c r="CF138" i="14"/>
  <c r="CN138" i="14" s="1"/>
  <c r="BP138" i="14"/>
  <c r="BX138" i="14" s="1"/>
  <c r="AZ138" i="14"/>
  <c r="BH138" i="14" s="1"/>
  <c r="AJ138" i="14"/>
  <c r="AR138" i="14" s="1"/>
  <c r="T138" i="14"/>
  <c r="AB138" i="14" s="1"/>
  <c r="L138" i="14"/>
  <c r="CK223" i="14"/>
  <c r="CS223" i="14" s="1"/>
  <c r="CL223" i="14"/>
  <c r="CT223" i="14" s="1"/>
  <c r="BU223" i="14"/>
  <c r="CC223" i="14" s="1"/>
  <c r="BV223" i="14"/>
  <c r="CD223" i="14" s="1"/>
  <c r="BE217" i="14"/>
  <c r="BM217" i="14" s="1"/>
  <c r="BF217" i="14"/>
  <c r="BN217" i="14" s="1"/>
  <c r="Y222" i="14"/>
  <c r="AG222" i="14" s="1"/>
  <c r="Z222" i="14"/>
  <c r="AH222" i="14" s="1"/>
  <c r="J215" i="14"/>
  <c r="R215" i="14" s="1"/>
  <c r="I215" i="14"/>
  <c r="Q215" i="14" s="1"/>
  <c r="T28" i="14"/>
  <c r="T29" i="14" s="1"/>
  <c r="V27" i="14"/>
  <c r="AB27" i="14"/>
  <c r="W27" i="14"/>
  <c r="AE27" i="14" s="1"/>
  <c r="U27" i="14"/>
  <c r="AC27" i="14" s="1"/>
  <c r="X27" i="14"/>
  <c r="AF27" i="14" s="1"/>
  <c r="AK102" i="14"/>
  <c r="AS102" i="14" s="1"/>
  <c r="AO56" i="14"/>
  <c r="AW56" i="14" s="1"/>
  <c r="AL102" i="14"/>
  <c r="AT102" i="14" s="1"/>
  <c r="AL103" i="14"/>
  <c r="AM102" i="14"/>
  <c r="AU102" i="14" s="1"/>
  <c r="BB74" i="14"/>
  <c r="BJ74" i="14" s="1"/>
  <c r="BU208" i="14"/>
  <c r="CC208" i="14" s="1"/>
  <c r="BV208" i="14"/>
  <c r="CD208" i="14" s="1"/>
  <c r="BF209" i="14"/>
  <c r="BN209" i="14" s="1"/>
  <c r="BE209" i="14"/>
  <c r="BM209" i="14" s="1"/>
  <c r="AO208" i="14"/>
  <c r="AW208" i="14" s="1"/>
  <c r="AP208" i="14"/>
  <c r="AX208" i="14" s="1"/>
  <c r="Y208" i="14"/>
  <c r="AG208" i="14" s="1"/>
  <c r="Z208" i="14"/>
  <c r="AH208" i="14" s="1"/>
  <c r="I207" i="14"/>
  <c r="Q207" i="14" s="1"/>
  <c r="J207" i="14"/>
  <c r="R207" i="14" s="1"/>
  <c r="I118" i="14"/>
  <c r="Q118" i="14" s="1"/>
  <c r="AK88" i="14"/>
  <c r="AS88" i="14" s="1"/>
  <c r="H119" i="14"/>
  <c r="P119" i="14" s="1"/>
  <c r="BD88" i="14"/>
  <c r="BL88" i="14" s="1"/>
  <c r="AN88" i="14"/>
  <c r="AV88" i="14" s="1"/>
  <c r="F119" i="14"/>
  <c r="J119" i="14" s="1"/>
  <c r="R119" i="14" s="1"/>
  <c r="BE58" i="14"/>
  <c r="BM58" i="14" s="1"/>
  <c r="CK164" i="14"/>
  <c r="CS164" i="14" s="1"/>
  <c r="CP164" i="14"/>
  <c r="CK192" i="14"/>
  <c r="CS192" i="14" s="1"/>
  <c r="CL192" i="14"/>
  <c r="CT192" i="14" s="1"/>
  <c r="BU194" i="14"/>
  <c r="CC194" i="14" s="1"/>
  <c r="BV194" i="14"/>
  <c r="CD194" i="14" s="1"/>
  <c r="BF194" i="14"/>
  <c r="BN194" i="14" s="1"/>
  <c r="BE194" i="14"/>
  <c r="BM194" i="14" s="1"/>
  <c r="AP194" i="14"/>
  <c r="AX194" i="14" s="1"/>
  <c r="AO194" i="14"/>
  <c r="AW194" i="14" s="1"/>
  <c r="Y193" i="14"/>
  <c r="AG193" i="14" s="1"/>
  <c r="Z193" i="14"/>
  <c r="AH193" i="14" s="1"/>
  <c r="CL179" i="14"/>
  <c r="CT179" i="14" s="1"/>
  <c r="CK179" i="14"/>
  <c r="CS179" i="14" s="1"/>
  <c r="BE178" i="14"/>
  <c r="BM178" i="14" s="1"/>
  <c r="BF178" i="14"/>
  <c r="BN178" i="14" s="1"/>
  <c r="AO178" i="14"/>
  <c r="AW178" i="14" s="1"/>
  <c r="AP178" i="14"/>
  <c r="AX178" i="14" s="1"/>
  <c r="Z177" i="14"/>
  <c r="AH177" i="14" s="1"/>
  <c r="Y177" i="14"/>
  <c r="AG177" i="14" s="1"/>
  <c r="BU163" i="14"/>
  <c r="CC163" i="14" s="1"/>
  <c r="BV163" i="14"/>
  <c r="CD163" i="14" s="1"/>
  <c r="Z164" i="14"/>
  <c r="AH164" i="14" s="1"/>
  <c r="Y164" i="14"/>
  <c r="AG164" i="14" s="1"/>
  <c r="CK148" i="14"/>
  <c r="CS148" i="14" s="1"/>
  <c r="CL148" i="14"/>
  <c r="CT148" i="14" s="1"/>
  <c r="BU148" i="14"/>
  <c r="CC148" i="14" s="1"/>
  <c r="BV148" i="14"/>
  <c r="CD148" i="14" s="1"/>
  <c r="BE148" i="14"/>
  <c r="BM148" i="14" s="1"/>
  <c r="BF148" i="14"/>
  <c r="BN148" i="14" s="1"/>
  <c r="Y149" i="14"/>
  <c r="AG149" i="14" s="1"/>
  <c r="Z149" i="14"/>
  <c r="AH149" i="14" s="1"/>
  <c r="CK133" i="14"/>
  <c r="CS133" i="14" s="1"/>
  <c r="CL133" i="14"/>
  <c r="CT133" i="14" s="1"/>
  <c r="BV134" i="14"/>
  <c r="CD134" i="14" s="1"/>
  <c r="BU134" i="14"/>
  <c r="CC134" i="14" s="1"/>
  <c r="BE133" i="14"/>
  <c r="BM133" i="14" s="1"/>
  <c r="BF133" i="14"/>
  <c r="BN133" i="14" s="1"/>
  <c r="AP132" i="14"/>
  <c r="AX132" i="14" s="1"/>
  <c r="AO132" i="14"/>
  <c r="AW132" i="14" s="1"/>
  <c r="Y133" i="14"/>
  <c r="AG133" i="14" s="1"/>
  <c r="Z133" i="14"/>
  <c r="AH133" i="14" s="1"/>
  <c r="J134" i="14"/>
  <c r="R134" i="14" s="1"/>
  <c r="I134" i="14"/>
  <c r="Q134" i="14" s="1"/>
  <c r="Y72" i="14"/>
  <c r="AG72" i="14" s="1"/>
  <c r="Z72" i="14"/>
  <c r="AH72" i="14" s="1"/>
  <c r="F56" i="14"/>
  <c r="I56" i="14" s="1"/>
  <c r="Q56" i="14" s="1"/>
  <c r="AP119" i="14"/>
  <c r="AX119" i="14" s="1"/>
  <c r="N118" i="14"/>
  <c r="AT119" i="14"/>
  <c r="Y9" i="14"/>
  <c r="AG9" i="14" s="1"/>
  <c r="N55" i="14"/>
  <c r="BZ71" i="14"/>
  <c r="BU71" i="14"/>
  <c r="CC71" i="14" s="1"/>
  <c r="AR71" i="14"/>
  <c r="AM71" i="14"/>
  <c r="AU71" i="14" s="1"/>
  <c r="AJ72" i="14"/>
  <c r="AN71" i="14"/>
  <c r="AV71" i="14" s="1"/>
  <c r="AK71" i="14"/>
  <c r="AS71" i="14" s="1"/>
  <c r="AL71" i="14"/>
  <c r="T74" i="14"/>
  <c r="W73" i="14"/>
  <c r="AE73" i="14" s="1"/>
  <c r="AB73" i="14"/>
  <c r="X73" i="14"/>
  <c r="AF73" i="14" s="1"/>
  <c r="U73" i="14"/>
  <c r="AC73" i="14" s="1"/>
  <c r="V73" i="14"/>
  <c r="G56" i="14"/>
  <c r="O56" i="14" s="1"/>
  <c r="BD74" i="14"/>
  <c r="BL74" i="14" s="1"/>
  <c r="BD59" i="14"/>
  <c r="BL59" i="14" s="1"/>
  <c r="BA88" i="14"/>
  <c r="BI88" i="14" s="1"/>
  <c r="I55" i="14"/>
  <c r="Q55" i="14" s="1"/>
  <c r="BJ58" i="14"/>
  <c r="BX56" i="14"/>
  <c r="BR56" i="14"/>
  <c r="BQ56" i="14"/>
  <c r="BY56" i="14" s="1"/>
  <c r="BT56" i="14"/>
  <c r="CB56" i="14" s="1"/>
  <c r="BS56" i="14"/>
  <c r="CA56" i="14" s="1"/>
  <c r="E56" i="14"/>
  <c r="M56" i="14" s="1"/>
  <c r="H56" i="14"/>
  <c r="P56" i="14" s="1"/>
  <c r="T59" i="14"/>
  <c r="AB59" i="14" s="1"/>
  <c r="X58" i="14"/>
  <c r="AF58" i="14" s="1"/>
  <c r="V58" i="14"/>
  <c r="Z58" i="14" s="1"/>
  <c r="AH58" i="14" s="1"/>
  <c r="BC74" i="14"/>
  <c r="BK74" i="14" s="1"/>
  <c r="BA74" i="14"/>
  <c r="BI74" i="14" s="1"/>
  <c r="BC59" i="14"/>
  <c r="BK59" i="14" s="1"/>
  <c r="BA59" i="14"/>
  <c r="BI59" i="14" s="1"/>
  <c r="AZ89" i="14"/>
  <c r="BH89" i="14" s="1"/>
  <c r="BC88" i="14"/>
  <c r="BK88" i="14" s="1"/>
  <c r="BB88" i="14"/>
  <c r="BE88" i="14" s="1"/>
  <c r="BM88" i="14" s="1"/>
  <c r="BP57" i="14"/>
  <c r="CN86" i="14"/>
  <c r="CH86" i="14"/>
  <c r="CI86" i="14"/>
  <c r="CQ86" i="14" s="1"/>
  <c r="CJ86" i="14"/>
  <c r="CR86" i="14" s="1"/>
  <c r="CG86" i="14"/>
  <c r="CO86" i="14" s="1"/>
  <c r="CF87" i="14"/>
  <c r="D57" i="14"/>
  <c r="E57" i="14" s="1"/>
  <c r="M57" i="14" s="1"/>
  <c r="CN12" i="14"/>
  <c r="CG12" i="14"/>
  <c r="CO12" i="14" s="1"/>
  <c r="CH12" i="14"/>
  <c r="CI12" i="14"/>
  <c r="CQ12" i="14" s="1"/>
  <c r="CJ12" i="14"/>
  <c r="CR12" i="14" s="1"/>
  <c r="CF13" i="14"/>
  <c r="CN13" i="14" s="1"/>
  <c r="AR59" i="14"/>
  <c r="AL59" i="14"/>
  <c r="AN59" i="14"/>
  <c r="AV59" i="14" s="1"/>
  <c r="AK59" i="14"/>
  <c r="AS59" i="14" s="1"/>
  <c r="AM59" i="14"/>
  <c r="AU59" i="14" s="1"/>
  <c r="N12" i="14"/>
  <c r="J12" i="14"/>
  <c r="R12" i="14" s="1"/>
  <c r="I12" i="14"/>
  <c r="Q12" i="14" s="1"/>
  <c r="N29" i="14"/>
  <c r="J29" i="14"/>
  <c r="R29" i="14" s="1"/>
  <c r="I29" i="14"/>
  <c r="Q29" i="14" s="1"/>
  <c r="N43" i="14"/>
  <c r="J43" i="14"/>
  <c r="R43" i="14" s="1"/>
  <c r="I43" i="14"/>
  <c r="Q43" i="14" s="1"/>
  <c r="N72" i="14"/>
  <c r="J72" i="14"/>
  <c r="R72" i="14" s="1"/>
  <c r="I72" i="14"/>
  <c r="Q72" i="14" s="1"/>
  <c r="N88" i="14"/>
  <c r="J88" i="14"/>
  <c r="R88" i="14" s="1"/>
  <c r="I88" i="14"/>
  <c r="Q88" i="14" s="1"/>
  <c r="N101" i="14"/>
  <c r="J101" i="14"/>
  <c r="R101" i="14" s="1"/>
  <c r="I101" i="14"/>
  <c r="Q101" i="14" s="1"/>
  <c r="N87" i="14"/>
  <c r="J87" i="14"/>
  <c r="R87" i="14" s="1"/>
  <c r="I87" i="14"/>
  <c r="Q87" i="14" s="1"/>
  <c r="AT12" i="14"/>
  <c r="AP12" i="14"/>
  <c r="AX12" i="14" s="1"/>
  <c r="AO12" i="14"/>
  <c r="AW12" i="14" s="1"/>
  <c r="AT27" i="14"/>
  <c r="AP27" i="14"/>
  <c r="AX27" i="14" s="1"/>
  <c r="AO27" i="14"/>
  <c r="AW27" i="14" s="1"/>
  <c r="N13" i="14"/>
  <c r="J13" i="14"/>
  <c r="R13" i="14" s="1"/>
  <c r="I13" i="14"/>
  <c r="Q13" i="14" s="1"/>
  <c r="Y102" i="14"/>
  <c r="AG102" i="14" s="1"/>
  <c r="AT43" i="14"/>
  <c r="AP43" i="14"/>
  <c r="AX43" i="14" s="1"/>
  <c r="AO43" i="14"/>
  <c r="AW43" i="14" s="1"/>
  <c r="AO88" i="14"/>
  <c r="AW88" i="14" s="1"/>
  <c r="AD57" i="14"/>
  <c r="Z57" i="14"/>
  <c r="AH57" i="14" s="1"/>
  <c r="Y57" i="14"/>
  <c r="AG57" i="14" s="1"/>
  <c r="BV27" i="14"/>
  <c r="CD27" i="14" s="1"/>
  <c r="BU27" i="14"/>
  <c r="CC27" i="14" s="1"/>
  <c r="BZ27" i="14"/>
  <c r="CL102" i="14"/>
  <c r="CT102" i="14" s="1"/>
  <c r="CK102" i="14"/>
  <c r="CS102" i="14" s="1"/>
  <c r="CP102" i="14"/>
  <c r="AT101" i="14"/>
  <c r="AP101" i="14"/>
  <c r="AX101" i="14" s="1"/>
  <c r="AO101" i="14"/>
  <c r="AW101" i="14" s="1"/>
  <c r="CL118" i="14"/>
  <c r="CT118" i="14" s="1"/>
  <c r="CK118" i="14"/>
  <c r="CS118" i="14" s="1"/>
  <c r="CP118" i="14"/>
  <c r="BX41" i="14"/>
  <c r="BT41" i="14"/>
  <c r="CB41" i="14" s="1"/>
  <c r="BS41" i="14"/>
  <c r="CA41" i="14" s="1"/>
  <c r="BP42" i="14"/>
  <c r="BQ41" i="14"/>
  <c r="BY41" i="14" s="1"/>
  <c r="BR41" i="14"/>
  <c r="BV40" i="14"/>
  <c r="CD40" i="14" s="1"/>
  <c r="BU40" i="14"/>
  <c r="CC40" i="14" s="1"/>
  <c r="BZ40" i="14"/>
  <c r="BH117" i="14"/>
  <c r="BC117" i="14"/>
  <c r="BK117" i="14" s="1"/>
  <c r="BA117" i="14"/>
  <c r="BI117" i="14" s="1"/>
  <c r="AZ118" i="14"/>
  <c r="BD117" i="14"/>
  <c r="BL117" i="14" s="1"/>
  <c r="BB117" i="14"/>
  <c r="BX103" i="14"/>
  <c r="BT103" i="14"/>
  <c r="CB103" i="14" s="1"/>
  <c r="BS103" i="14"/>
  <c r="CA103" i="14" s="1"/>
  <c r="BR103" i="14"/>
  <c r="BQ103" i="14"/>
  <c r="BY103" i="14" s="1"/>
  <c r="BX102" i="14"/>
  <c r="BT102" i="14"/>
  <c r="CB102" i="14" s="1"/>
  <c r="BR102" i="14"/>
  <c r="BS102" i="14"/>
  <c r="CA102" i="14" s="1"/>
  <c r="BQ102" i="14"/>
  <c r="BY102" i="14" s="1"/>
  <c r="CL10" i="14"/>
  <c r="CT10" i="14" s="1"/>
  <c r="CK10" i="14"/>
  <c r="CS10" i="14" s="1"/>
  <c r="CP10" i="14"/>
  <c r="BF41" i="14"/>
  <c r="BN41" i="14" s="1"/>
  <c r="BE41" i="14"/>
  <c r="BM41" i="14" s="1"/>
  <c r="BJ41" i="14"/>
  <c r="CN71" i="14"/>
  <c r="CJ71" i="14"/>
  <c r="CR71" i="14" s="1"/>
  <c r="CH71" i="14"/>
  <c r="CF72" i="14"/>
  <c r="CG71" i="14"/>
  <c r="CO71" i="14" s="1"/>
  <c r="CI71" i="14"/>
  <c r="CQ71" i="14" s="1"/>
  <c r="BR73" i="14"/>
  <c r="BS73" i="14"/>
  <c r="CA73" i="14" s="1"/>
  <c r="AZ28" i="14"/>
  <c r="AZ29" i="14" s="1"/>
  <c r="BH27" i="14"/>
  <c r="BA27" i="14"/>
  <c r="BI27" i="14" s="1"/>
  <c r="BB27" i="14"/>
  <c r="BC27" i="14"/>
  <c r="BK27" i="14" s="1"/>
  <c r="BD27" i="14"/>
  <c r="BL27" i="14" s="1"/>
  <c r="BF101" i="14"/>
  <c r="BN101" i="14" s="1"/>
  <c r="BE101" i="14"/>
  <c r="BM101" i="14" s="1"/>
  <c r="BJ101" i="14"/>
  <c r="AZ103" i="14"/>
  <c r="BH102" i="14"/>
  <c r="BC102" i="14"/>
  <c r="BK102" i="14" s="1"/>
  <c r="BD102" i="14"/>
  <c r="BL102" i="14" s="1"/>
  <c r="BB102" i="14"/>
  <c r="BA102" i="14"/>
  <c r="BI102" i="14" s="1"/>
  <c r="CL42" i="14"/>
  <c r="CT42" i="14" s="1"/>
  <c r="CK42" i="14"/>
  <c r="CS42" i="14" s="1"/>
  <c r="CP42" i="14"/>
  <c r="CN43" i="14"/>
  <c r="CG43" i="14"/>
  <c r="CO43" i="14" s="1"/>
  <c r="CJ43" i="14"/>
  <c r="CR43" i="14" s="1"/>
  <c r="CH43" i="14"/>
  <c r="CI43" i="14"/>
  <c r="CQ43" i="14" s="1"/>
  <c r="N42" i="14"/>
  <c r="J42" i="14"/>
  <c r="R42" i="14" s="1"/>
  <c r="I42" i="14"/>
  <c r="Q42" i="14" s="1"/>
  <c r="N71" i="14"/>
  <c r="J71" i="14"/>
  <c r="R71" i="14" s="1"/>
  <c r="I71" i="14"/>
  <c r="Q71" i="14" s="1"/>
  <c r="BF73" i="14"/>
  <c r="BN73" i="14" s="1"/>
  <c r="BE73" i="14"/>
  <c r="BM73" i="14" s="1"/>
  <c r="BJ73" i="14"/>
  <c r="BZ12" i="14"/>
  <c r="BV12" i="14"/>
  <c r="CD12" i="14" s="1"/>
  <c r="BU12" i="14"/>
  <c r="CC12" i="14" s="1"/>
  <c r="CL28" i="14"/>
  <c r="CT28" i="14" s="1"/>
  <c r="CK28" i="14"/>
  <c r="CS28" i="14" s="1"/>
  <c r="CP28" i="14"/>
  <c r="CL57" i="14"/>
  <c r="CT57" i="14" s="1"/>
  <c r="CK57" i="14"/>
  <c r="CS57" i="14" s="1"/>
  <c r="CP57" i="14"/>
  <c r="AR58" i="14"/>
  <c r="AM58" i="14"/>
  <c r="AU58" i="14" s="1"/>
  <c r="AK58" i="14"/>
  <c r="AS58" i="14" s="1"/>
  <c r="AL58" i="14"/>
  <c r="AN58" i="14"/>
  <c r="AV58" i="14" s="1"/>
  <c r="BF116" i="14"/>
  <c r="BN116" i="14" s="1"/>
  <c r="BE116" i="14"/>
  <c r="BM116" i="14" s="1"/>
  <c r="BJ116" i="14"/>
  <c r="BV101" i="14"/>
  <c r="CD101" i="14" s="1"/>
  <c r="BU101" i="14"/>
  <c r="CC101" i="14" s="1"/>
  <c r="BZ101" i="14"/>
  <c r="CN11" i="14"/>
  <c r="CG11" i="14"/>
  <c r="CO11" i="14" s="1"/>
  <c r="CI11" i="14"/>
  <c r="CQ11" i="14" s="1"/>
  <c r="CJ11" i="14"/>
  <c r="CR11" i="14" s="1"/>
  <c r="CH11" i="14"/>
  <c r="CN44" i="14"/>
  <c r="CG44" i="14"/>
  <c r="CO44" i="14" s="1"/>
  <c r="CJ44" i="14"/>
  <c r="CR44" i="14" s="1"/>
  <c r="CI44" i="14"/>
  <c r="CQ44" i="14" s="1"/>
  <c r="CH44" i="14"/>
  <c r="CL41" i="14"/>
  <c r="CT41" i="14" s="1"/>
  <c r="CK41" i="14"/>
  <c r="CS41" i="14" s="1"/>
  <c r="CP41" i="14"/>
  <c r="AB118" i="14"/>
  <c r="U118" i="14"/>
  <c r="AC118" i="14" s="1"/>
  <c r="W118" i="14"/>
  <c r="AE118" i="14" s="1"/>
  <c r="T119" i="14"/>
  <c r="V118" i="14"/>
  <c r="X118" i="14"/>
  <c r="AF118" i="14" s="1"/>
  <c r="Z117" i="14"/>
  <c r="AH117" i="14" s="1"/>
  <c r="Y117" i="14"/>
  <c r="AG117" i="14" s="1"/>
  <c r="AD117" i="14"/>
  <c r="AZ43" i="14"/>
  <c r="AZ44" i="14" s="1"/>
  <c r="BH42" i="14"/>
  <c r="BD42" i="14"/>
  <c r="BL42" i="14" s="1"/>
  <c r="BB42" i="14"/>
  <c r="BC42" i="14"/>
  <c r="BK42" i="14" s="1"/>
  <c r="BA42" i="14"/>
  <c r="BI42" i="14" s="1"/>
  <c r="CL70" i="14"/>
  <c r="CT70" i="14" s="1"/>
  <c r="CK70" i="14"/>
  <c r="CS70" i="14" s="1"/>
  <c r="CP70" i="14"/>
  <c r="BF26" i="14"/>
  <c r="BN26" i="14" s="1"/>
  <c r="BE26" i="14"/>
  <c r="BM26" i="14" s="1"/>
  <c r="BJ26" i="14"/>
  <c r="AB10" i="14"/>
  <c r="X10" i="14"/>
  <c r="AF10" i="14" s="1"/>
  <c r="W10" i="14"/>
  <c r="AE10" i="14" s="1"/>
  <c r="U10" i="14"/>
  <c r="AC10" i="14" s="1"/>
  <c r="V10" i="14"/>
  <c r="T11" i="14"/>
  <c r="AT57" i="14"/>
  <c r="AP57" i="14"/>
  <c r="AX57" i="14" s="1"/>
  <c r="AO57" i="14"/>
  <c r="AW57" i="14" s="1"/>
  <c r="BP104" i="14"/>
  <c r="CG119" i="14"/>
  <c r="CO119" i="14" s="1"/>
  <c r="CH119" i="14"/>
  <c r="CJ119" i="14"/>
  <c r="CR119" i="14" s="1"/>
  <c r="CI119" i="14"/>
  <c r="CQ119" i="14" s="1"/>
  <c r="AR103" i="14"/>
  <c r="CH103" i="14"/>
  <c r="CI103" i="14"/>
  <c r="CQ103" i="14" s="1"/>
  <c r="CJ103" i="14"/>
  <c r="CR103" i="14" s="1"/>
  <c r="CG103" i="14"/>
  <c r="CO103" i="14" s="1"/>
  <c r="CF104" i="14"/>
  <c r="CN104" i="14" s="1"/>
  <c r="CH58" i="14"/>
  <c r="CI58" i="14"/>
  <c r="CQ58" i="14" s="1"/>
  <c r="CJ58" i="14"/>
  <c r="CR58" i="14" s="1"/>
  <c r="CG58" i="14"/>
  <c r="CO58" i="14" s="1"/>
  <c r="CF59" i="14"/>
  <c r="CN59" i="14" s="1"/>
  <c r="CG29" i="14"/>
  <c r="CO29" i="14" s="1"/>
  <c r="BX13" i="14"/>
  <c r="BR28" i="14"/>
  <c r="BT28" i="14"/>
  <c r="CB28" i="14" s="1"/>
  <c r="BQ28" i="14"/>
  <c r="BY28" i="14" s="1"/>
  <c r="BS28" i="14"/>
  <c r="CA28" i="14" s="1"/>
  <c r="BP29" i="14"/>
  <c r="BX29" i="14" s="1"/>
  <c r="BR13" i="14"/>
  <c r="BS13" i="14"/>
  <c r="CA13" i="14" s="1"/>
  <c r="BT13" i="14"/>
  <c r="CB13" i="14" s="1"/>
  <c r="BQ13" i="14"/>
  <c r="BY13" i="14" s="1"/>
  <c r="BP14" i="14"/>
  <c r="AR28" i="14"/>
  <c r="AM103" i="14"/>
  <c r="AU103" i="14" s="1"/>
  <c r="AK103" i="14"/>
  <c r="AS103" i="14" s="1"/>
  <c r="AL28" i="14"/>
  <c r="AN28" i="14"/>
  <c r="AV28" i="14" s="1"/>
  <c r="AK28" i="14"/>
  <c r="AS28" i="14" s="1"/>
  <c r="AM28" i="14"/>
  <c r="AU28" i="14" s="1"/>
  <c r="AJ29" i="14"/>
  <c r="AL13" i="14"/>
  <c r="AK13" i="14"/>
  <c r="AS13" i="14" s="1"/>
  <c r="AM13" i="14"/>
  <c r="AU13" i="14" s="1"/>
  <c r="AN13" i="14"/>
  <c r="AV13" i="14" s="1"/>
  <c r="AJ14" i="14"/>
  <c r="H72" i="14"/>
  <c r="P72" i="14" s="1"/>
  <c r="L73" i="14"/>
  <c r="G72" i="14"/>
  <c r="O72" i="14" s="1"/>
  <c r="L14" i="14"/>
  <c r="G102" i="14"/>
  <c r="O102" i="14" s="1"/>
  <c r="E102" i="14"/>
  <c r="M102" i="14" s="1"/>
  <c r="H102" i="14"/>
  <c r="P102" i="14" s="1"/>
  <c r="F102" i="14"/>
  <c r="L103" i="14"/>
  <c r="E89" i="14"/>
  <c r="M89" i="14" s="1"/>
  <c r="H89" i="14"/>
  <c r="P89" i="14" s="1"/>
  <c r="F89" i="14"/>
  <c r="G89" i="14"/>
  <c r="O89" i="14" s="1"/>
  <c r="F73" i="14"/>
  <c r="E73" i="14"/>
  <c r="M73" i="14" s="1"/>
  <c r="L74" i="14"/>
  <c r="E44" i="14"/>
  <c r="M44" i="14" s="1"/>
  <c r="H44" i="14"/>
  <c r="P44" i="14" s="1"/>
  <c r="F44" i="14"/>
  <c r="G44" i="14"/>
  <c r="O44" i="14" s="1"/>
  <c r="E14" i="14"/>
  <c r="M14" i="14" s="1"/>
  <c r="G14" i="14"/>
  <c r="O14" i="14" s="1"/>
  <c r="H14" i="14"/>
  <c r="P14" i="14" s="1"/>
  <c r="F14" i="14"/>
  <c r="BZ89" i="14" l="1"/>
  <c r="BJ87" i="14"/>
  <c r="BV89" i="14"/>
  <c r="CD89" i="14" s="1"/>
  <c r="BE87" i="14"/>
  <c r="BM87" i="14" s="1"/>
  <c r="AP87" i="14"/>
  <c r="AX87" i="14" s="1"/>
  <c r="Z102" i="14"/>
  <c r="AH102" i="14" s="1"/>
  <c r="AO87" i="14"/>
  <c r="AW87" i="14" s="1"/>
  <c r="W103" i="14"/>
  <c r="AE103" i="14" s="1"/>
  <c r="V103" i="14"/>
  <c r="Z103" i="14" s="1"/>
  <c r="AH103" i="14" s="1"/>
  <c r="AL44" i="14"/>
  <c r="T104" i="14"/>
  <c r="AB104" i="14" s="1"/>
  <c r="AN44" i="14"/>
  <c r="AV44" i="14" s="1"/>
  <c r="CJ29" i="14"/>
  <c r="CR29" i="14" s="1"/>
  <c r="AB87" i="14"/>
  <c r="T88" i="14"/>
  <c r="W87" i="14"/>
  <c r="AE87" i="14" s="1"/>
  <c r="V87" i="14"/>
  <c r="X87" i="14"/>
  <c r="AF87" i="14" s="1"/>
  <c r="U87" i="14"/>
  <c r="AC87" i="14" s="1"/>
  <c r="U103" i="14"/>
  <c r="AC103" i="14" s="1"/>
  <c r="AM44" i="14"/>
  <c r="AU44" i="14" s="1"/>
  <c r="CI29" i="14"/>
  <c r="CQ29" i="14" s="1"/>
  <c r="X103" i="14"/>
  <c r="AF103" i="14" s="1"/>
  <c r="CH29" i="14"/>
  <c r="CL29" i="14" s="1"/>
  <c r="CT29" i="14" s="1"/>
  <c r="Y86" i="14"/>
  <c r="AG86" i="14" s="1"/>
  <c r="AD86" i="14"/>
  <c r="Z86" i="14"/>
  <c r="AH86" i="14" s="1"/>
  <c r="N164" i="14"/>
  <c r="I164" i="14"/>
  <c r="Q164" i="14" s="1"/>
  <c r="J164" i="14"/>
  <c r="R164" i="14" s="1"/>
  <c r="G57" i="14"/>
  <c r="O57" i="14" s="1"/>
  <c r="AK89" i="14"/>
  <c r="AS89" i="14" s="1"/>
  <c r="BB14" i="14"/>
  <c r="BE14" i="14" s="1"/>
  <c r="BM14" i="14" s="1"/>
  <c r="BH14" i="14"/>
  <c r="U59" i="14"/>
  <c r="AC59" i="14" s="1"/>
  <c r="AM89" i="14"/>
  <c r="AU89" i="14" s="1"/>
  <c r="BC14" i="14"/>
  <c r="BK14" i="14" s="1"/>
  <c r="BP74" i="14"/>
  <c r="BS74" i="14" s="1"/>
  <c r="CA74" i="14" s="1"/>
  <c r="BQ73" i="14"/>
  <c r="BY73" i="14" s="1"/>
  <c r="BT73" i="14"/>
  <c r="CB73" i="14" s="1"/>
  <c r="AR88" i="14"/>
  <c r="AM88" i="14"/>
  <c r="AU88" i="14" s="1"/>
  <c r="BU72" i="14"/>
  <c r="CC72" i="14" s="1"/>
  <c r="AN89" i="14"/>
  <c r="AV89" i="14" s="1"/>
  <c r="BD14" i="14"/>
  <c r="BL14" i="14" s="1"/>
  <c r="BZ72" i="14"/>
  <c r="AL89" i="14"/>
  <c r="AT89" i="14" s="1"/>
  <c r="BE13" i="14"/>
  <c r="BM13" i="14" s="1"/>
  <c r="BF13" i="14"/>
  <c r="BN13" i="14" s="1"/>
  <c r="BE74" i="14"/>
  <c r="BM74" i="14" s="1"/>
  <c r="BJ59" i="14"/>
  <c r="AP88" i="14"/>
  <c r="AX88" i="14" s="1"/>
  <c r="BE59" i="14"/>
  <c r="BM59" i="14" s="1"/>
  <c r="AO164" i="14"/>
  <c r="AW164" i="14" s="1"/>
  <c r="AP164" i="14"/>
  <c r="AX164" i="14" s="1"/>
  <c r="Z43" i="14"/>
  <c r="AH43" i="14" s="1"/>
  <c r="AD43" i="14"/>
  <c r="Y43" i="14"/>
  <c r="AG43" i="14" s="1"/>
  <c r="H57" i="14"/>
  <c r="P57" i="14" s="1"/>
  <c r="F57" i="14"/>
  <c r="N57" i="14" s="1"/>
  <c r="AB44" i="14"/>
  <c r="X44" i="14"/>
  <c r="AF44" i="14" s="1"/>
  <c r="W44" i="14"/>
  <c r="AE44" i="14" s="1"/>
  <c r="V44" i="14"/>
  <c r="U44" i="14"/>
  <c r="AC44" i="14" s="1"/>
  <c r="N149" i="14"/>
  <c r="I149" i="14"/>
  <c r="Q149" i="14" s="1"/>
  <c r="J149" i="14"/>
  <c r="R149" i="14" s="1"/>
  <c r="BB89" i="14"/>
  <c r="BJ89" i="14" s="1"/>
  <c r="BF74" i="14"/>
  <c r="BN74" i="14" s="1"/>
  <c r="BA89" i="14"/>
  <c r="BI89" i="14" s="1"/>
  <c r="N119" i="14"/>
  <c r="AO102" i="14"/>
  <c r="AW102" i="14" s="1"/>
  <c r="AN103" i="14"/>
  <c r="AV103" i="14" s="1"/>
  <c r="AP102" i="14"/>
  <c r="AX102" i="14" s="1"/>
  <c r="AK104" i="14"/>
  <c r="AS104" i="14" s="1"/>
  <c r="CJ13" i="14"/>
  <c r="CR13" i="14" s="1"/>
  <c r="D168" i="14"/>
  <c r="CF153" i="14"/>
  <c r="CN153" i="14" s="1"/>
  <c r="BP153" i="14"/>
  <c r="BX153" i="14" s="1"/>
  <c r="AZ153" i="14"/>
  <c r="BH153" i="14" s="1"/>
  <c r="AJ153" i="14"/>
  <c r="AR153" i="14" s="1"/>
  <c r="T153" i="14"/>
  <c r="AB153" i="14" s="1"/>
  <c r="L153" i="14"/>
  <c r="CL224" i="14"/>
  <c r="CT224" i="14" s="1"/>
  <c r="CK224" i="14"/>
  <c r="CS224" i="14" s="1"/>
  <c r="BV224" i="14"/>
  <c r="CD224" i="14" s="1"/>
  <c r="BU224" i="14"/>
  <c r="CC224" i="14" s="1"/>
  <c r="BF218" i="14"/>
  <c r="BN218" i="14" s="1"/>
  <c r="BE218" i="14"/>
  <c r="BM218" i="14" s="1"/>
  <c r="Y223" i="14"/>
  <c r="AG223" i="14" s="1"/>
  <c r="Z223" i="14"/>
  <c r="AH223" i="14" s="1"/>
  <c r="J216" i="14"/>
  <c r="R216" i="14" s="1"/>
  <c r="I216" i="14"/>
  <c r="Q216" i="14" s="1"/>
  <c r="AB29" i="14"/>
  <c r="W29" i="14"/>
  <c r="AE29" i="14" s="1"/>
  <c r="U29" i="14"/>
  <c r="AC29" i="14" s="1"/>
  <c r="X29" i="14"/>
  <c r="AF29" i="14" s="1"/>
  <c r="V29" i="14"/>
  <c r="Z27" i="14"/>
  <c r="AH27" i="14" s="1"/>
  <c r="AD27" i="14"/>
  <c r="Y27" i="14"/>
  <c r="AG27" i="14" s="1"/>
  <c r="AB28" i="14"/>
  <c r="V28" i="14"/>
  <c r="W28" i="14"/>
  <c r="AE28" i="14" s="1"/>
  <c r="U28" i="14"/>
  <c r="AC28" i="14" s="1"/>
  <c r="X28" i="14"/>
  <c r="AF28" i="14" s="1"/>
  <c r="BD89" i="14"/>
  <c r="BL89" i="14" s="1"/>
  <c r="CF14" i="14"/>
  <c r="CN14" i="14" s="1"/>
  <c r="CH13" i="14"/>
  <c r="CK13" i="14" s="1"/>
  <c r="CS13" i="14" s="1"/>
  <c r="I119" i="14"/>
  <c r="Q119" i="14" s="1"/>
  <c r="J56" i="14"/>
  <c r="R56" i="14" s="1"/>
  <c r="CI13" i="14"/>
  <c r="CQ13" i="14" s="1"/>
  <c r="BC89" i="14"/>
  <c r="BK89" i="14" s="1"/>
  <c r="CG13" i="14"/>
  <c r="CO13" i="14" s="1"/>
  <c r="BV209" i="14"/>
  <c r="CD209" i="14" s="1"/>
  <c r="BU209" i="14"/>
  <c r="CC209" i="14" s="1"/>
  <c r="AP209" i="14"/>
  <c r="AX209" i="14" s="1"/>
  <c r="AO209" i="14"/>
  <c r="AW209" i="14" s="1"/>
  <c r="Z209" i="14"/>
  <c r="AH209" i="14" s="1"/>
  <c r="Y209" i="14"/>
  <c r="AG209" i="14" s="1"/>
  <c r="I208" i="14"/>
  <c r="Q208" i="14" s="1"/>
  <c r="J208" i="14"/>
  <c r="R208" i="14" s="1"/>
  <c r="CK193" i="14"/>
  <c r="CS193" i="14" s="1"/>
  <c r="CL193" i="14"/>
  <c r="CT193" i="14" s="1"/>
  <c r="Z194" i="14"/>
  <c r="AH194" i="14" s="1"/>
  <c r="Y194" i="14"/>
  <c r="AG194" i="14" s="1"/>
  <c r="BF179" i="14"/>
  <c r="BN179" i="14" s="1"/>
  <c r="BE179" i="14"/>
  <c r="BM179" i="14" s="1"/>
  <c r="AP179" i="14"/>
  <c r="AX179" i="14" s="1"/>
  <c r="AO179" i="14"/>
  <c r="AW179" i="14" s="1"/>
  <c r="Y178" i="14"/>
  <c r="AG178" i="14" s="1"/>
  <c r="Z178" i="14"/>
  <c r="AH178" i="14" s="1"/>
  <c r="BV164" i="14"/>
  <c r="CD164" i="14" s="1"/>
  <c r="BU164" i="14"/>
  <c r="CC164" i="14" s="1"/>
  <c r="CL149" i="14"/>
  <c r="CT149" i="14" s="1"/>
  <c r="CK149" i="14"/>
  <c r="CS149" i="14" s="1"/>
  <c r="BV149" i="14"/>
  <c r="CD149" i="14" s="1"/>
  <c r="BU149" i="14"/>
  <c r="CC149" i="14" s="1"/>
  <c r="BF149" i="14"/>
  <c r="BN149" i="14" s="1"/>
  <c r="BE149" i="14"/>
  <c r="BM149" i="14" s="1"/>
  <c r="CL134" i="14"/>
  <c r="CT134" i="14" s="1"/>
  <c r="CK134" i="14"/>
  <c r="CS134" i="14" s="1"/>
  <c r="BF134" i="14"/>
  <c r="BN134" i="14" s="1"/>
  <c r="BE134" i="14"/>
  <c r="BM134" i="14" s="1"/>
  <c r="AO133" i="14"/>
  <c r="AW133" i="14" s="1"/>
  <c r="AP133" i="14"/>
  <c r="AX133" i="14" s="1"/>
  <c r="Z134" i="14"/>
  <c r="AH134" i="14" s="1"/>
  <c r="Y134" i="14"/>
  <c r="AG134" i="14" s="1"/>
  <c r="N56" i="14"/>
  <c r="BF88" i="14"/>
  <c r="BN88" i="14" s="1"/>
  <c r="BJ88" i="14"/>
  <c r="AD58" i="14"/>
  <c r="AO71" i="14"/>
  <c r="AW71" i="14" s="1"/>
  <c r="AP71" i="14"/>
  <c r="AX71" i="14" s="1"/>
  <c r="AT71" i="14"/>
  <c r="Y73" i="14"/>
  <c r="AG73" i="14" s="1"/>
  <c r="AD73" i="14"/>
  <c r="Z73" i="14"/>
  <c r="AH73" i="14" s="1"/>
  <c r="AB74" i="14"/>
  <c r="W74" i="14"/>
  <c r="AE74" i="14" s="1"/>
  <c r="X74" i="14"/>
  <c r="AF74" i="14" s="1"/>
  <c r="U74" i="14"/>
  <c r="AC74" i="14" s="1"/>
  <c r="V74" i="14"/>
  <c r="AR72" i="14"/>
  <c r="AK72" i="14"/>
  <c r="AS72" i="14" s="1"/>
  <c r="AL72" i="14"/>
  <c r="AN72" i="14"/>
  <c r="AV72" i="14" s="1"/>
  <c r="AM72" i="14"/>
  <c r="AU72" i="14" s="1"/>
  <c r="AJ73" i="14"/>
  <c r="X59" i="14"/>
  <c r="AF59" i="14" s="1"/>
  <c r="Y58" i="14"/>
  <c r="AG58" i="14" s="1"/>
  <c r="CN87" i="14"/>
  <c r="CI87" i="14"/>
  <c r="CQ87" i="14" s="1"/>
  <c r="CG87" i="14"/>
  <c r="CO87" i="14" s="1"/>
  <c r="CF88" i="14"/>
  <c r="CJ87" i="14"/>
  <c r="CR87" i="14" s="1"/>
  <c r="CH87" i="14"/>
  <c r="CL86" i="14"/>
  <c r="CT86" i="14" s="1"/>
  <c r="CP86" i="14"/>
  <c r="CK86" i="14"/>
  <c r="CS86" i="14" s="1"/>
  <c r="BX57" i="14"/>
  <c r="BR57" i="14"/>
  <c r="BQ57" i="14"/>
  <c r="BY57" i="14" s="1"/>
  <c r="BT57" i="14"/>
  <c r="CB57" i="14" s="1"/>
  <c r="BS57" i="14"/>
  <c r="CA57" i="14" s="1"/>
  <c r="BP58" i="14"/>
  <c r="BV56" i="14"/>
  <c r="CD56" i="14" s="1"/>
  <c r="BZ56" i="14"/>
  <c r="BU56" i="14"/>
  <c r="CC56" i="14" s="1"/>
  <c r="W59" i="14"/>
  <c r="AE59" i="14" s="1"/>
  <c r="V59" i="14"/>
  <c r="Z59" i="14" s="1"/>
  <c r="AH59" i="14" s="1"/>
  <c r="L57" i="14"/>
  <c r="D58" i="14"/>
  <c r="N14" i="14"/>
  <c r="J14" i="14"/>
  <c r="R14" i="14" s="1"/>
  <c r="I14" i="14"/>
  <c r="Q14" i="14" s="1"/>
  <c r="N73" i="14"/>
  <c r="J73" i="14"/>
  <c r="R73" i="14" s="1"/>
  <c r="I73" i="14"/>
  <c r="Q73" i="14" s="1"/>
  <c r="N89" i="14"/>
  <c r="J89" i="14"/>
  <c r="R89" i="14" s="1"/>
  <c r="I89" i="14"/>
  <c r="Q89" i="14" s="1"/>
  <c r="N102" i="14"/>
  <c r="J102" i="14"/>
  <c r="R102" i="14" s="1"/>
  <c r="I102" i="14"/>
  <c r="Q102" i="14" s="1"/>
  <c r="AT28" i="14"/>
  <c r="AP28" i="14"/>
  <c r="AX28" i="14" s="1"/>
  <c r="AO28" i="14"/>
  <c r="AW28" i="14" s="1"/>
  <c r="AT103" i="14"/>
  <c r="AP103" i="14"/>
  <c r="AX103" i="14" s="1"/>
  <c r="AO103" i="14"/>
  <c r="AW103" i="14" s="1"/>
  <c r="BV28" i="14"/>
  <c r="CD28" i="14" s="1"/>
  <c r="BU28" i="14"/>
  <c r="CC28" i="14" s="1"/>
  <c r="BZ28" i="14"/>
  <c r="CL58" i="14"/>
  <c r="CT58" i="14" s="1"/>
  <c r="CK58" i="14"/>
  <c r="CS58" i="14" s="1"/>
  <c r="CP58" i="14"/>
  <c r="BX104" i="14"/>
  <c r="BS104" i="14"/>
  <c r="CA104" i="14" s="1"/>
  <c r="BR104" i="14"/>
  <c r="BQ104" i="14"/>
  <c r="BY104" i="14" s="1"/>
  <c r="BT104" i="14"/>
  <c r="CB104" i="14" s="1"/>
  <c r="AB11" i="14"/>
  <c r="U11" i="14"/>
  <c r="AC11" i="14" s="1"/>
  <c r="V11" i="14"/>
  <c r="X11" i="14"/>
  <c r="AF11" i="14" s="1"/>
  <c r="W11" i="14"/>
  <c r="AE11" i="14" s="1"/>
  <c r="T12" i="14"/>
  <c r="BF42" i="14"/>
  <c r="BN42" i="14" s="1"/>
  <c r="BE42" i="14"/>
  <c r="BM42" i="14" s="1"/>
  <c r="BJ42" i="14"/>
  <c r="AB119" i="14"/>
  <c r="X119" i="14"/>
  <c r="AF119" i="14" s="1"/>
  <c r="V119" i="14"/>
  <c r="U119" i="14"/>
  <c r="AC119" i="14" s="1"/>
  <c r="W119" i="14"/>
  <c r="AE119" i="14" s="1"/>
  <c r="CL11" i="14"/>
  <c r="CT11" i="14" s="1"/>
  <c r="CK11" i="14"/>
  <c r="CS11" i="14" s="1"/>
  <c r="CP11" i="14"/>
  <c r="AT58" i="14"/>
  <c r="AP58" i="14"/>
  <c r="AX58" i="14" s="1"/>
  <c r="AO58" i="14"/>
  <c r="AW58" i="14" s="1"/>
  <c r="BF102" i="14"/>
  <c r="BN102" i="14" s="1"/>
  <c r="BE102" i="14"/>
  <c r="BM102" i="14" s="1"/>
  <c r="BJ102" i="14"/>
  <c r="AZ104" i="14"/>
  <c r="BH103" i="14"/>
  <c r="BB103" i="14"/>
  <c r="BD103" i="14"/>
  <c r="BL103" i="14" s="1"/>
  <c r="BC103" i="14"/>
  <c r="BK103" i="14" s="1"/>
  <c r="BA103" i="14"/>
  <c r="BI103" i="14" s="1"/>
  <c r="BF27" i="14"/>
  <c r="BN27" i="14" s="1"/>
  <c r="BE27" i="14"/>
  <c r="BM27" i="14" s="1"/>
  <c r="BJ27" i="14"/>
  <c r="BH29" i="14"/>
  <c r="BA29" i="14"/>
  <c r="BI29" i="14" s="1"/>
  <c r="BB29" i="14"/>
  <c r="BD29" i="14"/>
  <c r="BL29" i="14" s="1"/>
  <c r="BC29" i="14"/>
  <c r="BK29" i="14" s="1"/>
  <c r="BH28" i="14"/>
  <c r="BB28" i="14"/>
  <c r="BA28" i="14"/>
  <c r="BI28" i="14" s="1"/>
  <c r="BD28" i="14"/>
  <c r="BL28" i="14" s="1"/>
  <c r="BC28" i="14"/>
  <c r="BK28" i="14" s="1"/>
  <c r="BV73" i="14"/>
  <c r="CD73" i="14" s="1"/>
  <c r="BU73" i="14"/>
  <c r="CC73" i="14" s="1"/>
  <c r="BZ73" i="14"/>
  <c r="CN72" i="14"/>
  <c r="CI72" i="14"/>
  <c r="CQ72" i="14" s="1"/>
  <c r="CH72" i="14"/>
  <c r="CF73" i="14"/>
  <c r="CG72" i="14"/>
  <c r="CO72" i="14" s="1"/>
  <c r="CJ72" i="14"/>
  <c r="CR72" i="14" s="1"/>
  <c r="BV41" i="14"/>
  <c r="CD41" i="14" s="1"/>
  <c r="BU41" i="14"/>
  <c r="CC41" i="14" s="1"/>
  <c r="BZ41" i="14"/>
  <c r="BX42" i="14"/>
  <c r="BT42" i="14"/>
  <c r="CB42" i="14" s="1"/>
  <c r="BR42" i="14"/>
  <c r="BS42" i="14"/>
  <c r="CA42" i="14" s="1"/>
  <c r="BQ42" i="14"/>
  <c r="BY42" i="14" s="1"/>
  <c r="BP43" i="14"/>
  <c r="N44" i="14"/>
  <c r="J44" i="14"/>
  <c r="R44" i="14" s="1"/>
  <c r="I44" i="14"/>
  <c r="Q44" i="14" s="1"/>
  <c r="AR14" i="14"/>
  <c r="AT13" i="14"/>
  <c r="AP13" i="14"/>
  <c r="AX13" i="14" s="1"/>
  <c r="AO13" i="14"/>
  <c r="AW13" i="14" s="1"/>
  <c r="AT44" i="14"/>
  <c r="AP44" i="14"/>
  <c r="AX44" i="14" s="1"/>
  <c r="AO44" i="14"/>
  <c r="AW44" i="14" s="1"/>
  <c r="BZ13" i="14"/>
  <c r="BV13" i="14"/>
  <c r="CD13" i="14" s="1"/>
  <c r="BU13" i="14"/>
  <c r="CC13" i="14" s="1"/>
  <c r="CL103" i="14"/>
  <c r="CT103" i="14" s="1"/>
  <c r="CK103" i="14"/>
  <c r="CS103" i="14" s="1"/>
  <c r="CP103" i="14"/>
  <c r="CL119" i="14"/>
  <c r="CT119" i="14" s="1"/>
  <c r="CK119" i="14"/>
  <c r="CS119" i="14" s="1"/>
  <c r="CP119" i="14"/>
  <c r="AD10" i="14"/>
  <c r="Z10" i="14"/>
  <c r="AH10" i="14" s="1"/>
  <c r="Y10" i="14"/>
  <c r="AG10" i="14" s="1"/>
  <c r="BH44" i="14"/>
  <c r="BA44" i="14"/>
  <c r="BI44" i="14" s="1"/>
  <c r="BC44" i="14"/>
  <c r="BK44" i="14" s="1"/>
  <c r="BB44" i="14"/>
  <c r="BD44" i="14"/>
  <c r="BL44" i="14" s="1"/>
  <c r="BH43" i="14"/>
  <c r="BC43" i="14"/>
  <c r="BK43" i="14" s="1"/>
  <c r="BA43" i="14"/>
  <c r="BI43" i="14" s="1"/>
  <c r="BB43" i="14"/>
  <c r="BD43" i="14"/>
  <c r="BL43" i="14" s="1"/>
  <c r="Z118" i="14"/>
  <c r="AH118" i="14" s="1"/>
  <c r="Y118" i="14"/>
  <c r="AG118" i="14" s="1"/>
  <c r="AD118" i="14"/>
  <c r="CL44" i="14"/>
  <c r="CT44" i="14" s="1"/>
  <c r="CK44" i="14"/>
  <c r="CS44" i="14" s="1"/>
  <c r="CP44" i="14"/>
  <c r="CL43" i="14"/>
  <c r="CT43" i="14" s="1"/>
  <c r="CK43" i="14"/>
  <c r="CS43" i="14" s="1"/>
  <c r="CP43" i="14"/>
  <c r="BR74" i="14"/>
  <c r="CL71" i="14"/>
  <c r="CT71" i="14" s="1"/>
  <c r="CK71" i="14"/>
  <c r="CS71" i="14" s="1"/>
  <c r="CP71" i="14"/>
  <c r="BV102" i="14"/>
  <c r="CD102" i="14" s="1"/>
  <c r="BU102" i="14"/>
  <c r="CC102" i="14" s="1"/>
  <c r="BZ102" i="14"/>
  <c r="BV103" i="14"/>
  <c r="CD103" i="14" s="1"/>
  <c r="BU103" i="14"/>
  <c r="CC103" i="14" s="1"/>
  <c r="BZ103" i="14"/>
  <c r="BF117" i="14"/>
  <c r="BN117" i="14" s="1"/>
  <c r="BE117" i="14"/>
  <c r="BM117" i="14" s="1"/>
  <c r="BJ117" i="14"/>
  <c r="BH118" i="14"/>
  <c r="BB118" i="14"/>
  <c r="BD118" i="14"/>
  <c r="BL118" i="14" s="1"/>
  <c r="AZ119" i="14"/>
  <c r="BC118" i="14"/>
  <c r="BK118" i="14" s="1"/>
  <c r="BA118" i="14"/>
  <c r="BI118" i="14" s="1"/>
  <c r="AT59" i="14"/>
  <c r="AP59" i="14"/>
  <c r="AX59" i="14" s="1"/>
  <c r="AO59" i="14"/>
  <c r="AW59" i="14" s="1"/>
  <c r="CL12" i="14"/>
  <c r="CT12" i="14" s="1"/>
  <c r="CK12" i="14"/>
  <c r="CS12" i="14" s="1"/>
  <c r="CP12" i="14"/>
  <c r="CJ104" i="14"/>
  <c r="CR104" i="14" s="1"/>
  <c r="CG104" i="14"/>
  <c r="CO104" i="14" s="1"/>
  <c r="CH104" i="14"/>
  <c r="CI104" i="14"/>
  <c r="CQ104" i="14" s="1"/>
  <c r="CG59" i="14"/>
  <c r="CO59" i="14" s="1"/>
  <c r="CH59" i="14"/>
  <c r="CI59" i="14"/>
  <c r="CQ59" i="14" s="1"/>
  <c r="CJ59" i="14"/>
  <c r="CR59" i="14" s="1"/>
  <c r="BX14" i="14"/>
  <c r="BQ29" i="14"/>
  <c r="BY29" i="14" s="1"/>
  <c r="BS29" i="14"/>
  <c r="CA29" i="14" s="1"/>
  <c r="BT29" i="14"/>
  <c r="CB29" i="14" s="1"/>
  <c r="BR29" i="14"/>
  <c r="BQ14" i="14"/>
  <c r="BY14" i="14" s="1"/>
  <c r="BR14" i="14"/>
  <c r="BS14" i="14"/>
  <c r="CA14" i="14" s="1"/>
  <c r="BT14" i="14"/>
  <c r="CB14" i="14" s="1"/>
  <c r="AR29" i="14"/>
  <c r="AN104" i="14"/>
  <c r="AV104" i="14" s="1"/>
  <c r="AK29" i="14"/>
  <c r="AS29" i="14" s="1"/>
  <c r="AN29" i="14"/>
  <c r="AV29" i="14" s="1"/>
  <c r="AL29" i="14"/>
  <c r="AM29" i="14"/>
  <c r="AU29" i="14" s="1"/>
  <c r="AK14" i="14"/>
  <c r="AS14" i="14" s="1"/>
  <c r="AN14" i="14"/>
  <c r="AV14" i="14" s="1"/>
  <c r="AL14" i="14"/>
  <c r="AM14" i="14"/>
  <c r="AU14" i="14" s="1"/>
  <c r="U104" i="14"/>
  <c r="AC104" i="14" s="1"/>
  <c r="W104" i="14"/>
  <c r="AE104" i="14" s="1"/>
  <c r="V104" i="14"/>
  <c r="X104" i="14"/>
  <c r="AF104" i="14" s="1"/>
  <c r="H73" i="14"/>
  <c r="P73" i="14" s="1"/>
  <c r="G73" i="14"/>
  <c r="O73" i="14" s="1"/>
  <c r="F103" i="14"/>
  <c r="H103" i="14"/>
  <c r="P103" i="14" s="1"/>
  <c r="E103" i="14"/>
  <c r="M103" i="14" s="1"/>
  <c r="G103" i="14"/>
  <c r="O103" i="14" s="1"/>
  <c r="L104" i="14"/>
  <c r="E74" i="14"/>
  <c r="M74" i="14" s="1"/>
  <c r="H74" i="14"/>
  <c r="P74" i="14" s="1"/>
  <c r="F74" i="14"/>
  <c r="G74" i="14"/>
  <c r="O74" i="14" s="1"/>
  <c r="BQ74" i="14" l="1"/>
  <c r="BY74" i="14" s="1"/>
  <c r="Y103" i="14"/>
  <c r="AG103" i="14" s="1"/>
  <c r="BF14" i="14"/>
  <c r="BN14" i="14" s="1"/>
  <c r="CJ14" i="14"/>
  <c r="CR14" i="14" s="1"/>
  <c r="AD103" i="14"/>
  <c r="AB88" i="14"/>
  <c r="T89" i="14"/>
  <c r="V88" i="14"/>
  <c r="W88" i="14"/>
  <c r="AE88" i="14" s="1"/>
  <c r="X88" i="14"/>
  <c r="AF88" i="14" s="1"/>
  <c r="U88" i="14"/>
  <c r="AC88" i="14" s="1"/>
  <c r="CP29" i="14"/>
  <c r="CK29" i="14"/>
  <c r="CS29" i="14" s="1"/>
  <c r="AD87" i="14"/>
  <c r="Z87" i="14"/>
  <c r="AH87" i="14" s="1"/>
  <c r="Y87" i="14"/>
  <c r="AG87" i="14" s="1"/>
  <c r="BJ14" i="14"/>
  <c r="CI14" i="14"/>
  <c r="CQ14" i="14" s="1"/>
  <c r="CG14" i="14"/>
  <c r="CO14" i="14" s="1"/>
  <c r="BT74" i="14"/>
  <c r="CB74" i="14" s="1"/>
  <c r="BX74" i="14"/>
  <c r="AO89" i="14"/>
  <c r="AW89" i="14" s="1"/>
  <c r="J57" i="14"/>
  <c r="R57" i="14" s="1"/>
  <c r="CL13" i="14"/>
  <c r="CT13" i="14" s="1"/>
  <c r="AP89" i="14"/>
  <c r="AX89" i="14" s="1"/>
  <c r="I57" i="14"/>
  <c r="Q57" i="14" s="1"/>
  <c r="BE89" i="14"/>
  <c r="BM89" i="14" s="1"/>
  <c r="BF89" i="14"/>
  <c r="BN89" i="14" s="1"/>
  <c r="AD44" i="14"/>
  <c r="Z44" i="14"/>
  <c r="AH44" i="14" s="1"/>
  <c r="Y44" i="14"/>
  <c r="AG44" i="14" s="1"/>
  <c r="AZ226" i="14"/>
  <c r="AL104" i="14"/>
  <c r="AP104" i="14" s="1"/>
  <c r="AX104" i="14" s="1"/>
  <c r="AR104" i="14"/>
  <c r="AM104" i="14"/>
  <c r="AU104" i="14" s="1"/>
  <c r="CH14" i="14"/>
  <c r="CL14" i="14" s="1"/>
  <c r="CT14" i="14" s="1"/>
  <c r="D183" i="14"/>
  <c r="CF168" i="14"/>
  <c r="CN168" i="14" s="1"/>
  <c r="BP168" i="14"/>
  <c r="BX168" i="14" s="1"/>
  <c r="AZ168" i="14"/>
  <c r="BH168" i="14" s="1"/>
  <c r="AJ168" i="14"/>
  <c r="AR168" i="14" s="1"/>
  <c r="T168" i="14"/>
  <c r="AB168" i="14" s="1"/>
  <c r="L168" i="14"/>
  <c r="BF219" i="14"/>
  <c r="BN219" i="14" s="1"/>
  <c r="BE219" i="14"/>
  <c r="BM219" i="14" s="1"/>
  <c r="Z224" i="14"/>
  <c r="AH224" i="14" s="1"/>
  <c r="Y224" i="14"/>
  <c r="AG224" i="14" s="1"/>
  <c r="J217" i="14"/>
  <c r="R217" i="14" s="1"/>
  <c r="I217" i="14"/>
  <c r="Q217" i="14" s="1"/>
  <c r="J218" i="14"/>
  <c r="R218" i="14" s="1"/>
  <c r="I218" i="14"/>
  <c r="Q218" i="14" s="1"/>
  <c r="Y28" i="14"/>
  <c r="AG28" i="14" s="1"/>
  <c r="Z28" i="14"/>
  <c r="AH28" i="14" s="1"/>
  <c r="AD28" i="14"/>
  <c r="CP13" i="14"/>
  <c r="Z29" i="14"/>
  <c r="AH29" i="14" s="1"/>
  <c r="Y29" i="14"/>
  <c r="AG29" i="14" s="1"/>
  <c r="AD29" i="14"/>
  <c r="J209" i="14"/>
  <c r="R209" i="14" s="1"/>
  <c r="I209" i="14"/>
  <c r="Q209" i="14" s="1"/>
  <c r="CL194" i="14"/>
  <c r="CT194" i="14" s="1"/>
  <c r="CK194" i="14"/>
  <c r="CS194" i="14" s="1"/>
  <c r="Z179" i="14"/>
  <c r="AH179" i="14" s="1"/>
  <c r="Y179" i="14"/>
  <c r="AG179" i="14" s="1"/>
  <c r="AP134" i="14"/>
  <c r="AX134" i="14" s="1"/>
  <c r="AO134" i="14"/>
  <c r="AW134" i="14" s="1"/>
  <c r="AD59" i="14"/>
  <c r="Y74" i="14"/>
  <c r="AG74" i="14" s="1"/>
  <c r="Z74" i="14"/>
  <c r="AH74" i="14" s="1"/>
  <c r="AD74" i="14"/>
  <c r="AP72" i="14"/>
  <c r="AX72" i="14" s="1"/>
  <c r="AO72" i="14"/>
  <c r="AW72" i="14" s="1"/>
  <c r="AT72" i="14"/>
  <c r="AR73" i="14"/>
  <c r="AM73" i="14"/>
  <c r="AU73" i="14" s="1"/>
  <c r="AK73" i="14"/>
  <c r="AS73" i="14" s="1"/>
  <c r="AN73" i="14"/>
  <c r="AV73" i="14" s="1"/>
  <c r="AL73" i="14"/>
  <c r="AJ74" i="14"/>
  <c r="AJ226" i="14" s="1"/>
  <c r="Y59" i="14"/>
  <c r="AG59" i="14" s="1"/>
  <c r="D59" i="14"/>
  <c r="D226" i="14" s="1"/>
  <c r="F58" i="14"/>
  <c r="H58" i="14"/>
  <c r="P58" i="14" s="1"/>
  <c r="L58" i="14"/>
  <c r="G58" i="14"/>
  <c r="O58" i="14" s="1"/>
  <c r="E58" i="14"/>
  <c r="M58" i="14" s="1"/>
  <c r="BX58" i="14"/>
  <c r="BT58" i="14"/>
  <c r="CB58" i="14" s="1"/>
  <c r="BS58" i="14"/>
  <c r="CA58" i="14" s="1"/>
  <c r="BR58" i="14"/>
  <c r="BQ58" i="14"/>
  <c r="BY58" i="14" s="1"/>
  <c r="CL87" i="14"/>
  <c r="CT87" i="14" s="1"/>
  <c r="CP87" i="14"/>
  <c r="CK87" i="14"/>
  <c r="CS87" i="14" s="1"/>
  <c r="CN88" i="14"/>
  <c r="CG88" i="14"/>
  <c r="CO88" i="14" s="1"/>
  <c r="CJ88" i="14"/>
  <c r="CR88" i="14" s="1"/>
  <c r="CH88" i="14"/>
  <c r="CI88" i="14"/>
  <c r="CQ88" i="14" s="1"/>
  <c r="CF89" i="14"/>
  <c r="BP59" i="14"/>
  <c r="BU57" i="14"/>
  <c r="CC57" i="14" s="1"/>
  <c r="BV57" i="14"/>
  <c r="CD57" i="14" s="1"/>
  <c r="BZ57" i="14"/>
  <c r="N103" i="14"/>
  <c r="J103" i="14"/>
  <c r="R103" i="14" s="1"/>
  <c r="I103" i="14"/>
  <c r="Q103" i="14" s="1"/>
  <c r="AD104" i="14"/>
  <c r="Z104" i="14"/>
  <c r="AH104" i="14" s="1"/>
  <c r="Y104" i="14"/>
  <c r="AG104" i="14" s="1"/>
  <c r="AT14" i="14"/>
  <c r="AP14" i="14"/>
  <c r="AX14" i="14" s="1"/>
  <c r="AO14" i="14"/>
  <c r="AW14" i="14" s="1"/>
  <c r="AT29" i="14"/>
  <c r="AP29" i="14"/>
  <c r="AX29" i="14" s="1"/>
  <c r="AO29" i="14"/>
  <c r="AW29" i="14" s="1"/>
  <c r="BZ14" i="14"/>
  <c r="BV14" i="14"/>
  <c r="CD14" i="14" s="1"/>
  <c r="BU14" i="14"/>
  <c r="CC14" i="14" s="1"/>
  <c r="BV29" i="14"/>
  <c r="CD29" i="14" s="1"/>
  <c r="BU29" i="14"/>
  <c r="CC29" i="14" s="1"/>
  <c r="BZ29" i="14"/>
  <c r="CL104" i="14"/>
  <c r="CT104" i="14" s="1"/>
  <c r="CK104" i="14"/>
  <c r="CS104" i="14" s="1"/>
  <c r="CP104" i="14"/>
  <c r="BV74" i="14"/>
  <c r="CD74" i="14" s="1"/>
  <c r="BU74" i="14"/>
  <c r="CC74" i="14" s="1"/>
  <c r="BZ74" i="14"/>
  <c r="BF43" i="14"/>
  <c r="BN43" i="14" s="1"/>
  <c r="BE43" i="14"/>
  <c r="BM43" i="14" s="1"/>
  <c r="BJ43" i="14"/>
  <c r="BX43" i="14"/>
  <c r="BR43" i="14"/>
  <c r="BS43" i="14"/>
  <c r="CA43" i="14" s="1"/>
  <c r="BP44" i="14"/>
  <c r="BQ43" i="14"/>
  <c r="BY43" i="14" s="1"/>
  <c r="BT43" i="14"/>
  <c r="CB43" i="14" s="1"/>
  <c r="CL72" i="14"/>
  <c r="CT72" i="14" s="1"/>
  <c r="CK72" i="14"/>
  <c r="CS72" i="14" s="1"/>
  <c r="CP72" i="14"/>
  <c r="BF103" i="14"/>
  <c r="BN103" i="14" s="1"/>
  <c r="BE103" i="14"/>
  <c r="BM103" i="14" s="1"/>
  <c r="BJ103" i="14"/>
  <c r="BH104" i="14"/>
  <c r="BA104" i="14"/>
  <c r="BI104" i="14" s="1"/>
  <c r="BC104" i="14"/>
  <c r="BK104" i="14" s="1"/>
  <c r="BB104" i="14"/>
  <c r="BD104" i="14"/>
  <c r="BL104" i="14" s="1"/>
  <c r="Z119" i="14"/>
  <c r="AH119" i="14" s="1"/>
  <c r="Y119" i="14"/>
  <c r="AG119" i="14" s="1"/>
  <c r="AD119" i="14"/>
  <c r="AB12" i="14"/>
  <c r="W12" i="14"/>
  <c r="AE12" i="14" s="1"/>
  <c r="U12" i="14"/>
  <c r="AC12" i="14" s="1"/>
  <c r="X12" i="14"/>
  <c r="AF12" i="14" s="1"/>
  <c r="V12" i="14"/>
  <c r="AD11" i="14"/>
  <c r="Z11" i="14"/>
  <c r="AH11" i="14" s="1"/>
  <c r="Y11" i="14"/>
  <c r="AG11" i="14" s="1"/>
  <c r="N74" i="14"/>
  <c r="J74" i="14"/>
  <c r="R74" i="14" s="1"/>
  <c r="I74" i="14"/>
  <c r="Q74" i="14" s="1"/>
  <c r="CL59" i="14"/>
  <c r="CT59" i="14" s="1"/>
  <c r="CK59" i="14"/>
  <c r="CS59" i="14" s="1"/>
  <c r="CP59" i="14"/>
  <c r="BH119" i="14"/>
  <c r="BB119" i="14"/>
  <c r="BD119" i="14"/>
  <c r="BL119" i="14" s="1"/>
  <c r="BA119" i="14"/>
  <c r="BI119" i="14" s="1"/>
  <c r="BC119" i="14"/>
  <c r="BK119" i="14" s="1"/>
  <c r="BF118" i="14"/>
  <c r="BN118" i="14" s="1"/>
  <c r="BE118" i="14"/>
  <c r="BM118" i="14" s="1"/>
  <c r="BJ118" i="14"/>
  <c r="BF44" i="14"/>
  <c r="BN44" i="14" s="1"/>
  <c r="BE44" i="14"/>
  <c r="BM44" i="14" s="1"/>
  <c r="BJ44" i="14"/>
  <c r="BV42" i="14"/>
  <c r="CD42" i="14" s="1"/>
  <c r="BU42" i="14"/>
  <c r="CC42" i="14" s="1"/>
  <c r="BZ42" i="14"/>
  <c r="CN73" i="14"/>
  <c r="CH73" i="14"/>
  <c r="CI73" i="14"/>
  <c r="CQ73" i="14" s="1"/>
  <c r="CF74" i="14"/>
  <c r="CJ73" i="14"/>
  <c r="CR73" i="14" s="1"/>
  <c r="CG73" i="14"/>
  <c r="CO73" i="14" s="1"/>
  <c r="BF28" i="14"/>
  <c r="BN28" i="14" s="1"/>
  <c r="BE28" i="14"/>
  <c r="BM28" i="14" s="1"/>
  <c r="BJ28" i="14"/>
  <c r="BF29" i="14"/>
  <c r="BN29" i="14" s="1"/>
  <c r="BE29" i="14"/>
  <c r="BM29" i="14" s="1"/>
  <c r="BJ29" i="14"/>
  <c r="T13" i="14"/>
  <c r="T14" i="14" s="1"/>
  <c r="T226" i="14" s="1"/>
  <c r="BV104" i="14"/>
  <c r="CD104" i="14" s="1"/>
  <c r="BU104" i="14"/>
  <c r="CC104" i="14" s="1"/>
  <c r="BZ104" i="14"/>
  <c r="E104" i="14"/>
  <c r="M104" i="14" s="1"/>
  <c r="G104" i="14"/>
  <c r="O104" i="14" s="1"/>
  <c r="F104" i="14"/>
  <c r="H104" i="14"/>
  <c r="P104" i="14" s="1"/>
  <c r="Y88" i="14" l="1"/>
  <c r="AG88" i="14" s="1"/>
  <c r="AD88" i="14"/>
  <c r="Z88" i="14"/>
  <c r="AH88" i="14" s="1"/>
  <c r="AB89" i="14"/>
  <c r="U89" i="14"/>
  <c r="AC89" i="14" s="1"/>
  <c r="V89" i="14"/>
  <c r="W89" i="14"/>
  <c r="AE89" i="14" s="1"/>
  <c r="X89" i="14"/>
  <c r="AF89" i="14" s="1"/>
  <c r="CP14" i="14"/>
  <c r="CF226" i="14"/>
  <c r="CK14" i="14"/>
  <c r="CS14" i="14" s="1"/>
  <c r="BP226" i="14"/>
  <c r="AT104" i="14"/>
  <c r="AO104" i="14"/>
  <c r="AW104" i="14" s="1"/>
  <c r="AZ183" i="14"/>
  <c r="BH183" i="14" s="1"/>
  <c r="AJ183" i="14"/>
  <c r="AR183" i="14" s="1"/>
  <c r="T183" i="14"/>
  <c r="AB183" i="14" s="1"/>
  <c r="L183" i="14"/>
  <c r="D198" i="14"/>
  <c r="CF183" i="14"/>
  <c r="CN183" i="14" s="1"/>
  <c r="BP183" i="14"/>
  <c r="BX183" i="14" s="1"/>
  <c r="BF220" i="14"/>
  <c r="BN220" i="14" s="1"/>
  <c r="BE220" i="14"/>
  <c r="BM220" i="14" s="1"/>
  <c r="J219" i="14"/>
  <c r="R219" i="14" s="1"/>
  <c r="I219" i="14"/>
  <c r="Q219" i="14" s="1"/>
  <c r="AR74" i="14"/>
  <c r="AN74" i="14"/>
  <c r="AV74" i="14" s="1"/>
  <c r="AL74" i="14"/>
  <c r="AK74" i="14"/>
  <c r="AS74" i="14" s="1"/>
  <c r="AM74" i="14"/>
  <c r="AU74" i="14" s="1"/>
  <c r="AT73" i="14"/>
  <c r="AP73" i="14"/>
  <c r="AX73" i="14" s="1"/>
  <c r="AO73" i="14"/>
  <c r="AW73" i="14" s="1"/>
  <c r="BX59" i="14"/>
  <c r="BS59" i="14"/>
  <c r="CA59" i="14" s="1"/>
  <c r="BR59" i="14"/>
  <c r="BQ59" i="14"/>
  <c r="BY59" i="14" s="1"/>
  <c r="BT59" i="14"/>
  <c r="CB59" i="14" s="1"/>
  <c r="J58" i="14"/>
  <c r="R58" i="14" s="1"/>
  <c r="N58" i="14"/>
  <c r="I58" i="14"/>
  <c r="Q58" i="14" s="1"/>
  <c r="CN89" i="14"/>
  <c r="CG89" i="14"/>
  <c r="CO89" i="14" s="1"/>
  <c r="CH89" i="14"/>
  <c r="CJ89" i="14"/>
  <c r="CR89" i="14" s="1"/>
  <c r="CI89" i="14"/>
  <c r="CQ89" i="14" s="1"/>
  <c r="CK88" i="14"/>
  <c r="CS88" i="14" s="1"/>
  <c r="CL88" i="14"/>
  <c r="CT88" i="14" s="1"/>
  <c r="CP88" i="14"/>
  <c r="BU58" i="14"/>
  <c r="CC58" i="14" s="1"/>
  <c r="BV58" i="14"/>
  <c r="CD58" i="14" s="1"/>
  <c r="BZ58" i="14"/>
  <c r="L59" i="14"/>
  <c r="F59" i="14"/>
  <c r="H59" i="14"/>
  <c r="P59" i="14" s="1"/>
  <c r="E59" i="14"/>
  <c r="M59" i="14" s="1"/>
  <c r="G59" i="14"/>
  <c r="O59" i="14" s="1"/>
  <c r="N104" i="14"/>
  <c r="J104" i="14"/>
  <c r="R104" i="14" s="1"/>
  <c r="I104" i="14"/>
  <c r="Q104" i="14" s="1"/>
  <c r="CN74" i="14"/>
  <c r="CI74" i="14"/>
  <c r="CQ74" i="14" s="1"/>
  <c r="CJ74" i="14"/>
  <c r="CR74" i="14" s="1"/>
  <c r="CG74" i="14"/>
  <c r="CO74" i="14" s="1"/>
  <c r="CH74" i="14"/>
  <c r="CL73" i="14"/>
  <c r="CT73" i="14" s="1"/>
  <c r="CK73" i="14"/>
  <c r="CS73" i="14" s="1"/>
  <c r="CP73" i="14"/>
  <c r="BF119" i="14"/>
  <c r="BN119" i="14" s="1"/>
  <c r="BE119" i="14"/>
  <c r="BM119" i="14" s="1"/>
  <c r="BJ119" i="14"/>
  <c r="AB14" i="14"/>
  <c r="X14" i="14"/>
  <c r="AF14" i="14" s="1"/>
  <c r="W14" i="14"/>
  <c r="AE14" i="14" s="1"/>
  <c r="U14" i="14"/>
  <c r="AC14" i="14" s="1"/>
  <c r="V14" i="14"/>
  <c r="BF104" i="14"/>
  <c r="BN104" i="14" s="1"/>
  <c r="BE104" i="14"/>
  <c r="BM104" i="14" s="1"/>
  <c r="BJ104" i="14"/>
  <c r="BX44" i="14"/>
  <c r="BQ44" i="14"/>
  <c r="BY44" i="14" s="1"/>
  <c r="BS44" i="14"/>
  <c r="CA44" i="14" s="1"/>
  <c r="BR44" i="14"/>
  <c r="BT44" i="14"/>
  <c r="CB44" i="14" s="1"/>
  <c r="BV43" i="14"/>
  <c r="CD43" i="14" s="1"/>
  <c r="BU43" i="14"/>
  <c r="CC43" i="14" s="1"/>
  <c r="BZ43" i="14"/>
  <c r="AB13" i="14"/>
  <c r="U13" i="14"/>
  <c r="AC13" i="14" s="1"/>
  <c r="X13" i="14"/>
  <c r="AF13" i="14" s="1"/>
  <c r="V13" i="14"/>
  <c r="W13" i="14"/>
  <c r="AE13" i="14" s="1"/>
  <c r="AD12" i="14"/>
  <c r="Z12" i="14"/>
  <c r="AH12" i="14" s="1"/>
  <c r="Y12" i="14"/>
  <c r="AG12" i="14" s="1"/>
  <c r="Y89" i="14" l="1"/>
  <c r="AG89" i="14" s="1"/>
  <c r="Z89" i="14"/>
  <c r="AH89" i="14" s="1"/>
  <c r="AD89" i="14"/>
  <c r="CF198" i="14"/>
  <c r="CN198" i="14" s="1"/>
  <c r="D213" i="14"/>
  <c r="AZ198" i="14"/>
  <c r="BH198" i="14" s="1"/>
  <c r="AJ198" i="14"/>
  <c r="AR198" i="14" s="1"/>
  <c r="T198" i="14"/>
  <c r="AB198" i="14" s="1"/>
  <c r="L198" i="14"/>
  <c r="BP198" i="14"/>
  <c r="BX198" i="14" s="1"/>
  <c r="BF221" i="14"/>
  <c r="BN221" i="14" s="1"/>
  <c r="BE221" i="14"/>
  <c r="BM221" i="14" s="1"/>
  <c r="J220" i="14"/>
  <c r="R220" i="14" s="1"/>
  <c r="I220" i="14"/>
  <c r="Q220" i="14" s="1"/>
  <c r="AO74" i="14"/>
  <c r="AW74" i="14" s="1"/>
  <c r="AT74" i="14"/>
  <c r="AP74" i="14"/>
  <c r="AX74" i="14" s="1"/>
  <c r="J59" i="14"/>
  <c r="R59" i="14" s="1"/>
  <c r="N59" i="14"/>
  <c r="I59" i="14"/>
  <c r="Q59" i="14" s="1"/>
  <c r="CK89" i="14"/>
  <c r="CS89" i="14" s="1"/>
  <c r="CL89" i="14"/>
  <c r="CT89" i="14" s="1"/>
  <c r="CP89" i="14"/>
  <c r="BU59" i="14"/>
  <c r="CC59" i="14" s="1"/>
  <c r="BV59" i="14"/>
  <c r="CD59" i="14" s="1"/>
  <c r="BZ59" i="14"/>
  <c r="AD13" i="14"/>
  <c r="Z13" i="14"/>
  <c r="AH13" i="14" s="1"/>
  <c r="Y13" i="14"/>
  <c r="AG13" i="14" s="1"/>
  <c r="BV44" i="14"/>
  <c r="CD44" i="14" s="1"/>
  <c r="BU44" i="14"/>
  <c r="CC44" i="14" s="1"/>
  <c r="BZ44" i="14"/>
  <c r="AD14" i="14"/>
  <c r="Z14" i="14"/>
  <c r="AH14" i="14" s="1"/>
  <c r="Y14" i="14"/>
  <c r="AG14" i="14" s="1"/>
  <c r="CL74" i="14"/>
  <c r="CT74" i="14" s="1"/>
  <c r="CK74" i="14"/>
  <c r="CS74" i="14" s="1"/>
  <c r="CP74" i="14"/>
  <c r="T213" i="14" l="1"/>
  <c r="AB213" i="14" s="1"/>
  <c r="AZ213" i="14"/>
  <c r="BH213" i="14" s="1"/>
  <c r="L213" i="14"/>
  <c r="BP213" i="14"/>
  <c r="BX213" i="14" s="1"/>
  <c r="AJ213" i="14"/>
  <c r="AR213" i="14" s="1"/>
  <c r="CF213" i="14"/>
  <c r="CN213" i="14" s="1"/>
  <c r="BF222" i="14"/>
  <c r="BN222" i="14" s="1"/>
  <c r="BE222" i="14"/>
  <c r="BM222" i="14" s="1"/>
  <c r="J221" i="14"/>
  <c r="R221" i="14" s="1"/>
  <c r="I221" i="14"/>
  <c r="Q221" i="14" s="1"/>
  <c r="BE223" i="14" l="1"/>
  <c r="BM223" i="14" s="1"/>
  <c r="BF223" i="14"/>
  <c r="BN223" i="14" s="1"/>
  <c r="A226" i="14"/>
  <c r="I222" i="14"/>
  <c r="Q222" i="14" s="1"/>
  <c r="J222" i="14"/>
  <c r="R222" i="14" s="1"/>
  <c r="BE224" i="14" l="1"/>
  <c r="BM224" i="14" s="1"/>
  <c r="BF224" i="14"/>
  <c r="BN224" i="14" s="1"/>
  <c r="I223" i="14"/>
  <c r="Q223" i="14" s="1"/>
  <c r="J223" i="14"/>
  <c r="R223" i="14" s="1"/>
  <c r="J224" i="14" l="1"/>
  <c r="R224" i="14" s="1"/>
  <c r="I224" i="14"/>
  <c r="Q224" i="14" s="1"/>
  <c r="E221" i="5" l="1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66" i="14" l="1"/>
  <c r="M66" i="14" s="1"/>
  <c r="BQ6" i="14"/>
  <c r="BY6" i="14" s="1"/>
  <c r="BQ97" i="14"/>
  <c r="BY97" i="14" s="1"/>
  <c r="AK9" i="14"/>
  <c r="AS9" i="14" s="1"/>
  <c r="CG21" i="14"/>
  <c r="CO21" i="14" s="1"/>
  <c r="BA82" i="14"/>
  <c r="BI82" i="14" s="1"/>
  <c r="BQ51" i="14"/>
  <c r="BY51" i="14" s="1"/>
  <c r="E111" i="14"/>
  <c r="M111" i="14" s="1"/>
  <c r="AK6" i="14"/>
  <c r="AS6" i="14" s="1"/>
  <c r="AK111" i="14"/>
  <c r="AS111" i="14" s="1"/>
  <c r="AK8" i="14"/>
  <c r="AS8" i="14" s="1"/>
  <c r="BQ7" i="14"/>
  <c r="BY7" i="14" s="1"/>
  <c r="BA111" i="14"/>
  <c r="BI111" i="14" s="1"/>
  <c r="BA81" i="14"/>
  <c r="BI81" i="14" s="1"/>
  <c r="AK7" i="14"/>
  <c r="AS7" i="14" s="1"/>
  <c r="BQ96" i="14"/>
  <c r="BY96" i="14" s="1"/>
  <c r="E67" i="14"/>
  <c r="M67" i="14" s="1"/>
  <c r="CG37" i="14" l="1"/>
  <c r="CO37" i="14" s="1"/>
  <c r="CG65" i="14"/>
  <c r="CO65" i="14" s="1"/>
  <c r="BQ200" i="14"/>
  <c r="BY200" i="14" s="1"/>
  <c r="AK185" i="14"/>
  <c r="AS185" i="14" s="1"/>
  <c r="U158" i="14"/>
  <c r="AC158" i="14" s="1"/>
  <c r="E50" i="14"/>
  <c r="M50" i="14" s="1"/>
  <c r="U200" i="14"/>
  <c r="AC200" i="14" s="1"/>
  <c r="U157" i="14"/>
  <c r="AC157" i="14" s="1"/>
  <c r="BA200" i="14"/>
  <c r="BI200" i="14" s="1"/>
  <c r="E95" i="14"/>
  <c r="M95" i="14" s="1"/>
  <c r="E96" i="14"/>
  <c r="M96" i="14" s="1"/>
  <c r="CG36" i="14"/>
  <c r="CO36" i="14" s="1"/>
  <c r="CG140" i="14"/>
  <c r="CO140" i="14" s="1"/>
  <c r="BA125" i="14"/>
  <c r="BI125" i="14" s="1"/>
  <c r="AK43" i="14"/>
  <c r="AS43" i="14" s="1"/>
  <c r="AK42" i="14"/>
  <c r="AS42" i="14" s="1"/>
  <c r="BQ113" i="14"/>
  <c r="BY113" i="14" s="1"/>
  <c r="AK39" i="14"/>
  <c r="AS39" i="14" s="1"/>
  <c r="BA155" i="14"/>
  <c r="BI155" i="14" s="1"/>
  <c r="E200" i="14"/>
  <c r="M200" i="14" s="1"/>
  <c r="U160" i="14"/>
  <c r="AC160" i="14" s="1"/>
  <c r="AK200" i="14"/>
  <c r="AS200" i="14" s="1"/>
  <c r="U68" i="14"/>
  <c r="AC68" i="14" s="1"/>
  <c r="BA36" i="14"/>
  <c r="BI36" i="14" s="1"/>
  <c r="E23" i="14"/>
  <c r="M23" i="14" s="1"/>
  <c r="E186" i="14"/>
  <c r="M186" i="14" s="1"/>
  <c r="U185" i="14"/>
  <c r="AC185" i="14" s="1"/>
  <c r="E6" i="14"/>
  <c r="M6" i="14" s="1"/>
  <c r="AK170" i="14"/>
  <c r="AS170" i="14" s="1"/>
  <c r="CG70" i="14"/>
  <c r="CO70" i="14" s="1"/>
  <c r="CG6" i="14"/>
  <c r="CO6" i="14" s="1"/>
  <c r="BQ50" i="14"/>
  <c r="BY50" i="14" s="1"/>
  <c r="BA127" i="14"/>
  <c r="BI127" i="14" s="1"/>
  <c r="E38" i="14"/>
  <c r="M38" i="14" s="1"/>
  <c r="BQ38" i="14"/>
  <c r="BY38" i="14" s="1"/>
  <c r="U96" i="14"/>
  <c r="AC96" i="14" s="1"/>
  <c r="AK50" i="14"/>
  <c r="AS50" i="14" s="1"/>
  <c r="AK141" i="14"/>
  <c r="AS141" i="14" s="1"/>
  <c r="E110" i="14"/>
  <c r="M110" i="14" s="1"/>
  <c r="CG185" i="14"/>
  <c r="CO185" i="14" s="1"/>
  <c r="CG35" i="14"/>
  <c r="CO35" i="14" s="1"/>
  <c r="BQ114" i="14"/>
  <c r="BY114" i="14" s="1"/>
  <c r="U82" i="14"/>
  <c r="AC82" i="14" s="1"/>
  <c r="U69" i="14"/>
  <c r="AC69" i="14" s="1"/>
  <c r="BQ155" i="14"/>
  <c r="BY155" i="14" s="1"/>
  <c r="BQ66" i="14"/>
  <c r="BY66" i="14" s="1"/>
  <c r="E97" i="14"/>
  <c r="M97" i="14" s="1"/>
  <c r="AK125" i="14"/>
  <c r="AS125" i="14" s="1"/>
  <c r="BA185" i="14"/>
  <c r="BI185" i="14" s="1"/>
  <c r="E7" i="14"/>
  <c r="M7" i="14" s="1"/>
  <c r="BQ129" i="14"/>
  <c r="BY129" i="14" s="1"/>
  <c r="E125" i="14"/>
  <c r="M125" i="14" s="1"/>
  <c r="CG38" i="14"/>
  <c r="CO38" i="14" s="1"/>
  <c r="BQ37" i="14"/>
  <c r="BY37" i="14" s="1"/>
  <c r="CG141" i="14"/>
  <c r="CO141" i="14" s="1"/>
  <c r="BA67" i="14"/>
  <c r="BI67" i="14" s="1"/>
  <c r="AK110" i="14"/>
  <c r="AS110" i="14" s="1"/>
  <c r="U20" i="14"/>
  <c r="AC20" i="14" s="1"/>
  <c r="BQ35" i="14"/>
  <c r="BY35" i="14" s="1"/>
  <c r="BQ125" i="14"/>
  <c r="BY125" i="14" s="1"/>
  <c r="BA20" i="14"/>
  <c r="BI20" i="14" s="1"/>
  <c r="CG170" i="14"/>
  <c r="CO170" i="14" s="1"/>
  <c r="BA50" i="14"/>
  <c r="BI50" i="14" s="1"/>
  <c r="AK155" i="14"/>
  <c r="AS155" i="14" s="1"/>
  <c r="AK41" i="14"/>
  <c r="AS41" i="14" s="1"/>
  <c r="U80" i="14"/>
  <c r="AC80" i="14" s="1"/>
  <c r="U81" i="14"/>
  <c r="AC81" i="14" s="1"/>
  <c r="BQ5" i="14"/>
  <c r="BY5" i="14" s="1"/>
  <c r="AK40" i="14"/>
  <c r="AS40" i="14" s="1"/>
  <c r="E202" i="14"/>
  <c r="M202" i="14" s="1"/>
  <c r="AK38" i="14"/>
  <c r="AS38" i="14" s="1"/>
  <c r="BQ65" i="14"/>
  <c r="BY65" i="14" s="1"/>
  <c r="CG80" i="14"/>
  <c r="CO80" i="14" s="1"/>
  <c r="BA21" i="14"/>
  <c r="BI21" i="14" s="1"/>
  <c r="BA142" i="14"/>
  <c r="BI142" i="14" s="1"/>
  <c r="BA6" i="14"/>
  <c r="BI6" i="14" s="1"/>
  <c r="BQ170" i="14"/>
  <c r="BY170" i="14" s="1"/>
  <c r="CG111" i="14"/>
  <c r="CO111" i="14" s="1"/>
  <c r="BA141" i="14"/>
  <c r="BI141" i="14" s="1"/>
  <c r="BQ21" i="14"/>
  <c r="BY21" i="14" s="1"/>
  <c r="BA5" i="14"/>
  <c r="BI5" i="14" s="1"/>
  <c r="U50" i="14"/>
  <c r="AC50" i="14" s="1"/>
  <c r="E170" i="14"/>
  <c r="M170" i="14" s="1"/>
  <c r="BA37" i="14"/>
  <c r="BI37" i="14" s="1"/>
  <c r="E156" i="14"/>
  <c r="M156" i="14" s="1"/>
  <c r="U111" i="14"/>
  <c r="AC111" i="14" s="1"/>
  <c r="E218" i="14"/>
  <c r="M218" i="14" s="1"/>
  <c r="E203" i="14"/>
  <c r="M203" i="14" s="1"/>
  <c r="E206" i="14"/>
  <c r="M206" i="14" s="1"/>
  <c r="BQ185" i="14"/>
  <c r="BY185" i="14" s="1"/>
  <c r="BQ186" i="14"/>
  <c r="BY186" i="14" s="1"/>
  <c r="BQ127" i="14"/>
  <c r="BY127" i="14" s="1"/>
  <c r="CG201" i="14"/>
  <c r="CO201" i="14" s="1"/>
  <c r="E155" i="14"/>
  <c r="M155" i="14" s="1"/>
  <c r="U140" i="14"/>
  <c r="AC140" i="14" s="1"/>
  <c r="AK190" i="14"/>
  <c r="AS190" i="14" s="1"/>
  <c r="AK193" i="14"/>
  <c r="AS193" i="14" s="1"/>
  <c r="AK44" i="14"/>
  <c r="AS44" i="14" s="1"/>
  <c r="U159" i="14"/>
  <c r="AC159" i="14" s="1"/>
  <c r="E35" i="14"/>
  <c r="M35" i="14" s="1"/>
  <c r="E140" i="14"/>
  <c r="M140" i="14" s="1"/>
  <c r="U186" i="14"/>
  <c r="AC186" i="14" s="1"/>
  <c r="AK97" i="14"/>
  <c r="AS97" i="14" s="1"/>
  <c r="E205" i="14"/>
  <c r="M205" i="14" s="1"/>
  <c r="E208" i="14"/>
  <c r="M208" i="14" s="1"/>
  <c r="CG110" i="14"/>
  <c r="CO110" i="14" s="1"/>
  <c r="E204" i="14"/>
  <c r="M204" i="14" s="1"/>
  <c r="E207" i="14"/>
  <c r="M207" i="14" s="1"/>
  <c r="AK189" i="14"/>
  <c r="AS189" i="14" s="1"/>
  <c r="AK192" i="14"/>
  <c r="AS192" i="14" s="1"/>
  <c r="E5" i="14"/>
  <c r="M5" i="14" s="1"/>
  <c r="BQ95" i="14"/>
  <c r="BY95" i="14" s="1"/>
  <c r="AK188" i="14"/>
  <c r="AS188" i="14" s="1"/>
  <c r="AK191" i="14"/>
  <c r="AS191" i="14" s="1"/>
  <c r="U215" i="14"/>
  <c r="AC215" i="14" s="1"/>
  <c r="U216" i="14"/>
  <c r="AC216" i="14" s="1"/>
  <c r="BQ110" i="14"/>
  <c r="BY110" i="14" s="1"/>
  <c r="U35" i="14"/>
  <c r="AC35" i="14" s="1"/>
  <c r="U36" i="14"/>
  <c r="AC36" i="14" s="1"/>
  <c r="E217" i="14"/>
  <c r="M217" i="14" s="1"/>
  <c r="BQ128" i="14"/>
  <c r="BY128" i="14" s="1"/>
  <c r="E81" i="14"/>
  <c r="M81" i="14" s="1"/>
  <c r="E36" i="14"/>
  <c r="M36" i="14" s="1"/>
  <c r="BQ140" i="14"/>
  <c r="BY140" i="14" s="1"/>
  <c r="AK35" i="14"/>
  <c r="AS35" i="14" s="1"/>
  <c r="CG20" i="14" l="1"/>
  <c r="CO20" i="14" s="1"/>
  <c r="E20" i="14"/>
  <c r="M20" i="14" s="1"/>
  <c r="AK186" i="14"/>
  <c r="AS186" i="14" s="1"/>
  <c r="U67" i="14"/>
  <c r="AC67" i="14" s="1"/>
  <c r="BA126" i="14"/>
  <c r="BI126" i="14" s="1"/>
  <c r="AK37" i="14"/>
  <c r="AS37" i="14" s="1"/>
  <c r="CG66" i="14"/>
  <c r="CO66" i="14" s="1"/>
  <c r="E21" i="14"/>
  <c r="M21" i="14" s="1"/>
  <c r="AK187" i="14"/>
  <c r="AS187" i="14" s="1"/>
  <c r="AK96" i="14"/>
  <c r="AS96" i="14" s="1"/>
  <c r="CG95" i="14"/>
  <c r="CO95" i="14" s="1"/>
  <c r="BA66" i="14"/>
  <c r="BI66" i="14" s="1"/>
  <c r="E185" i="14"/>
  <c r="M185" i="14" s="1"/>
  <c r="AK36" i="14"/>
  <c r="AS36" i="14" s="1"/>
  <c r="BQ80" i="14"/>
  <c r="BY80" i="14" s="1"/>
  <c r="BA95" i="14"/>
  <c r="BI95" i="14" s="1"/>
  <c r="U66" i="14"/>
  <c r="AC66" i="14" s="1"/>
  <c r="E22" i="14"/>
  <c r="M22" i="14" s="1"/>
  <c r="E201" i="14"/>
  <c r="M201" i="14" s="1"/>
  <c r="AK5" i="14"/>
  <c r="AS5" i="14" s="1"/>
  <c r="BQ111" i="14"/>
  <c r="BY111" i="14" s="1"/>
  <c r="BA170" i="14"/>
  <c r="BI170" i="14" s="1"/>
  <c r="AK80" i="14"/>
  <c r="AS80" i="14" s="1"/>
  <c r="BA35" i="14"/>
  <c r="BI35" i="14" s="1"/>
  <c r="CG5" i="14"/>
  <c r="CO5" i="14" s="1"/>
  <c r="CG200" i="14"/>
  <c r="CO200" i="14" s="1"/>
  <c r="BQ126" i="14"/>
  <c r="BY126" i="14" s="1"/>
  <c r="BA140" i="14"/>
  <c r="BI140" i="14" s="1"/>
  <c r="BQ36" i="14"/>
  <c r="BY36" i="14" s="1"/>
  <c r="E39" i="14"/>
  <c r="M39" i="14" s="1"/>
  <c r="AK215" i="14"/>
  <c r="AS215" i="14" s="1"/>
  <c r="CG69" i="14"/>
  <c r="CO69" i="14" s="1"/>
  <c r="U65" i="14"/>
  <c r="AC65" i="14" s="1"/>
  <c r="BA80" i="14"/>
  <c r="BI80" i="14" s="1"/>
  <c r="U125" i="14"/>
  <c r="AC125" i="14" s="1"/>
  <c r="AK140" i="14"/>
  <c r="AS140" i="14" s="1"/>
  <c r="BA110" i="14"/>
  <c r="BI110" i="14" s="1"/>
  <c r="U170" i="14"/>
  <c r="AC170" i="14" s="1"/>
  <c r="E37" i="14"/>
  <c r="M37" i="14" s="1"/>
  <c r="U156" i="14"/>
  <c r="AC156" i="14" s="1"/>
  <c r="E80" i="14"/>
  <c r="M80" i="14" s="1"/>
  <c r="E65" i="14"/>
  <c r="M65" i="14" s="1"/>
  <c r="CG67" i="14"/>
  <c r="CO67" i="14" s="1"/>
  <c r="CG68" i="14"/>
  <c r="CO68" i="14" s="1"/>
  <c r="C165" i="11"/>
  <c r="D165" i="11" s="1"/>
  <c r="BQ141" i="14"/>
  <c r="BY141" i="14" s="1"/>
  <c r="BA96" i="14"/>
  <c r="BI96" i="14" s="1"/>
  <c r="C188" i="11"/>
  <c r="H188" i="11" s="1"/>
  <c r="C169" i="11"/>
  <c r="I169" i="11" s="1"/>
  <c r="BQ20" i="14"/>
  <c r="BY20" i="14" s="1"/>
  <c r="BA65" i="14"/>
  <c r="BI65" i="14" s="1"/>
  <c r="CG50" i="14"/>
  <c r="CO50" i="14" s="1"/>
  <c r="C197" i="11"/>
  <c r="H197" i="11" s="1"/>
  <c r="AK20" i="14"/>
  <c r="AS20" i="14" s="1"/>
  <c r="AK21" i="14"/>
  <c r="AS21" i="14" s="1"/>
  <c r="C183" i="11"/>
  <c r="J183" i="11" s="1"/>
  <c r="C171" i="11"/>
  <c r="J171" i="11" s="1"/>
  <c r="C176" i="11"/>
  <c r="F176" i="11" s="1"/>
  <c r="C191" i="11"/>
  <c r="I191" i="11" s="1"/>
  <c r="C175" i="11"/>
  <c r="H175" i="11" s="1"/>
  <c r="C185" i="11"/>
  <c r="E185" i="11" s="1"/>
  <c r="C186" i="11"/>
  <c r="A186" i="11" s="1"/>
  <c r="C178" i="11"/>
  <c r="O178" i="11" s="1"/>
  <c r="C190" i="11"/>
  <c r="O190" i="11" s="1"/>
  <c r="C189" i="11"/>
  <c r="J189" i="11" s="1"/>
  <c r="C187" i="11"/>
  <c r="F187" i="11" s="1"/>
  <c r="C195" i="11"/>
  <c r="D195" i="11" s="1"/>
  <c r="C167" i="11"/>
  <c r="H167" i="11" s="1"/>
  <c r="C172" i="11"/>
  <c r="D172" i="11" s="1"/>
  <c r="C196" i="11"/>
  <c r="A196" i="11" s="1"/>
  <c r="C192" i="11"/>
  <c r="J192" i="11" s="1"/>
  <c r="C181" i="11"/>
  <c r="H181" i="11" s="1"/>
  <c r="C199" i="11"/>
  <c r="O199" i="11" s="1"/>
  <c r="C198" i="11"/>
  <c r="G198" i="11" s="1"/>
  <c r="C193" i="11"/>
  <c r="B193" i="11" s="1"/>
  <c r="C174" i="11"/>
  <c r="E174" i="11" s="1"/>
  <c r="C182" i="11"/>
  <c r="G182" i="11" s="1"/>
  <c r="C184" i="11"/>
  <c r="J184" i="11" s="1"/>
  <c r="C2" i="11"/>
  <c r="C166" i="11"/>
  <c r="F166" i="11" s="1"/>
  <c r="C180" i="11"/>
  <c r="D180" i="11" s="1"/>
  <c r="C173" i="11"/>
  <c r="G173" i="11" s="1"/>
  <c r="C168" i="11"/>
  <c r="J168" i="11" s="1"/>
  <c r="C194" i="11"/>
  <c r="G194" i="11" s="1"/>
  <c r="C177" i="11"/>
  <c r="H177" i="11" s="1"/>
  <c r="C179" i="11"/>
  <c r="J179" i="11" s="1"/>
  <c r="C170" i="11"/>
  <c r="J170" i="11" s="1"/>
  <c r="D2" i="11" l="1"/>
  <c r="AK65" i="14"/>
  <c r="AS65" i="14" s="1"/>
  <c r="E215" i="14"/>
  <c r="M215" i="14" s="1"/>
  <c r="U95" i="14"/>
  <c r="AC95" i="14" s="1"/>
  <c r="CG155" i="14"/>
  <c r="CO155" i="14" s="1"/>
  <c r="BQ112" i="14"/>
  <c r="BY112" i="14" s="1"/>
  <c r="U5" i="14"/>
  <c r="AC5" i="14" s="1"/>
  <c r="CG125" i="14"/>
  <c r="CO125" i="14" s="1"/>
  <c r="E216" i="14"/>
  <c r="M216" i="14" s="1"/>
  <c r="U110" i="14"/>
  <c r="AC110" i="14" s="1"/>
  <c r="U155" i="14"/>
  <c r="AC155" i="14" s="1"/>
  <c r="AK95" i="14"/>
  <c r="AS95" i="14" s="1"/>
  <c r="A169" i="11"/>
  <c r="G2" i="11"/>
  <c r="E165" i="11"/>
  <c r="B178" i="11"/>
  <c r="E191" i="11"/>
  <c r="B169" i="11"/>
  <c r="F165" i="11"/>
  <c r="J169" i="11"/>
  <c r="G165" i="11"/>
  <c r="O191" i="11"/>
  <c r="E168" i="11"/>
  <c r="D169" i="11"/>
  <c r="F192" i="11"/>
  <c r="B165" i="11"/>
  <c r="J191" i="11"/>
  <c r="A178" i="11"/>
  <c r="G169" i="11"/>
  <c r="A165" i="11"/>
  <c r="I195" i="11"/>
  <c r="D191" i="11"/>
  <c r="B185" i="11"/>
  <c r="J178" i="11"/>
  <c r="H169" i="11"/>
  <c r="E169" i="11"/>
  <c r="D192" i="11"/>
  <c r="H165" i="11"/>
  <c r="O165" i="11"/>
  <c r="O195" i="11"/>
  <c r="H191" i="11"/>
  <c r="F2" i="11"/>
  <c r="I178" i="11"/>
  <c r="F169" i="11"/>
  <c r="O169" i="11"/>
  <c r="I165" i="11"/>
  <c r="J165" i="11"/>
  <c r="E195" i="11"/>
  <c r="A191" i="11"/>
  <c r="F191" i="11"/>
  <c r="B191" i="11"/>
  <c r="F178" i="11"/>
  <c r="H178" i="11"/>
  <c r="D197" i="11"/>
  <c r="J193" i="11"/>
  <c r="G195" i="11"/>
  <c r="G191" i="11"/>
  <c r="I166" i="11"/>
  <c r="G190" i="11"/>
  <c r="D178" i="11"/>
  <c r="E178" i="11"/>
  <c r="D181" i="11"/>
  <c r="A197" i="11"/>
  <c r="B195" i="11"/>
  <c r="F195" i="11"/>
  <c r="J194" i="11"/>
  <c r="B174" i="11"/>
  <c r="A194" i="11"/>
  <c r="B175" i="11"/>
  <c r="E197" i="11"/>
  <c r="G183" i="11"/>
  <c r="E182" i="11"/>
  <c r="O185" i="11"/>
  <c r="D171" i="11"/>
  <c r="D198" i="11"/>
  <c r="D182" i="11"/>
  <c r="F171" i="11"/>
  <c r="E173" i="11"/>
  <c r="H182" i="11"/>
  <c r="F185" i="11"/>
  <c r="B171" i="11"/>
  <c r="D179" i="11"/>
  <c r="O172" i="11"/>
  <c r="H189" i="11"/>
  <c r="F198" i="11"/>
  <c r="P198" i="11" s="1"/>
  <c r="O182" i="11"/>
  <c r="G185" i="11"/>
  <c r="H171" i="11"/>
  <c r="E188" i="11"/>
  <c r="O170" i="11"/>
  <c r="E2" i="11"/>
  <c r="O168" i="11"/>
  <c r="G186" i="11"/>
  <c r="D176" i="11"/>
  <c r="I170" i="11"/>
  <c r="G192" i="11"/>
  <c r="H192" i="11"/>
  <c r="O193" i="11"/>
  <c r="H195" i="11"/>
  <c r="J195" i="11"/>
  <c r="A187" i="11"/>
  <c r="A168" i="11"/>
  <c r="B168" i="11"/>
  <c r="C3" i="11"/>
  <c r="B3" i="11" s="1"/>
  <c r="J2" i="11"/>
  <c r="G168" i="11"/>
  <c r="G178" i="11"/>
  <c r="D170" i="11"/>
  <c r="B192" i="11"/>
  <c r="O196" i="11"/>
  <c r="I193" i="11"/>
  <c r="A195" i="11"/>
  <c r="G180" i="11"/>
  <c r="B199" i="11"/>
  <c r="J172" i="11"/>
  <c r="B173" i="11"/>
  <c r="H186" i="11"/>
  <c r="H176" i="11"/>
  <c r="G176" i="11"/>
  <c r="P176" i="11" s="1"/>
  <c r="B196" i="11"/>
  <c r="A198" i="11"/>
  <c r="E184" i="11"/>
  <c r="J182" i="11"/>
  <c r="A182" i="11"/>
  <c r="D185" i="11"/>
  <c r="J185" i="11"/>
  <c r="O186" i="11"/>
  <c r="J176" i="11"/>
  <c r="G171" i="11"/>
  <c r="A171" i="11"/>
  <c r="F199" i="11"/>
  <c r="A172" i="11"/>
  <c r="A188" i="11"/>
  <c r="B188" i="11"/>
  <c r="F189" i="11"/>
  <c r="B198" i="11"/>
  <c r="A179" i="11"/>
  <c r="O188" i="11"/>
  <c r="H198" i="11"/>
  <c r="D184" i="11"/>
  <c r="I182" i="11"/>
  <c r="H185" i="11"/>
  <c r="A185" i="11"/>
  <c r="B186" i="11"/>
  <c r="F186" i="11"/>
  <c r="O180" i="11"/>
  <c r="E176" i="11"/>
  <c r="O171" i="11"/>
  <c r="I171" i="11"/>
  <c r="E179" i="11"/>
  <c r="D199" i="11"/>
  <c r="G196" i="11"/>
  <c r="E172" i="11"/>
  <c r="I188" i="11"/>
  <c r="O187" i="11"/>
  <c r="F182" i="11"/>
  <c r="P182" i="11" s="1"/>
  <c r="B182" i="11"/>
  <c r="I185" i="11"/>
  <c r="E180" i="11"/>
  <c r="E171" i="11"/>
  <c r="G199" i="11"/>
  <c r="I199" i="11"/>
  <c r="G172" i="11"/>
  <c r="E167" i="11"/>
  <c r="A189" i="11"/>
  <c r="F180" i="11"/>
  <c r="G177" i="11"/>
  <c r="E199" i="11"/>
  <c r="O194" i="11"/>
  <c r="E198" i="11"/>
  <c r="O198" i="11"/>
  <c r="J198" i="11"/>
  <c r="G184" i="11"/>
  <c r="B184" i="11"/>
  <c r="O184" i="11"/>
  <c r="O173" i="11"/>
  <c r="J173" i="11"/>
  <c r="D173" i="11"/>
  <c r="D186" i="11"/>
  <c r="I186" i="11"/>
  <c r="J186" i="11"/>
  <c r="B176" i="11"/>
  <c r="I176" i="11"/>
  <c r="B179" i="11"/>
  <c r="F179" i="11"/>
  <c r="I179" i="11"/>
  <c r="O181" i="11"/>
  <c r="D196" i="11"/>
  <c r="I196" i="11"/>
  <c r="F196" i="11"/>
  <c r="F167" i="11"/>
  <c r="G188" i="11"/>
  <c r="J188" i="11"/>
  <c r="H187" i="11"/>
  <c r="G187" i="11"/>
  <c r="P187" i="11" s="1"/>
  <c r="A184" i="11"/>
  <c r="F184" i="11"/>
  <c r="H184" i="11"/>
  <c r="F173" i="11"/>
  <c r="P173" i="11" s="1"/>
  <c r="H173" i="11"/>
  <c r="I173" i="11"/>
  <c r="G179" i="11"/>
  <c r="O179" i="11"/>
  <c r="H196" i="11"/>
  <c r="J196" i="11"/>
  <c r="J187" i="11"/>
  <c r="D187" i="11"/>
  <c r="I187" i="11"/>
  <c r="I198" i="11"/>
  <c r="G166" i="11"/>
  <c r="P166" i="11" s="1"/>
  <c r="I184" i="11"/>
  <c r="F190" i="11"/>
  <c r="A173" i="11"/>
  <c r="E186" i="11"/>
  <c r="F175" i="11"/>
  <c r="J180" i="11"/>
  <c r="O176" i="11"/>
  <c r="A176" i="11"/>
  <c r="H179" i="11"/>
  <c r="E196" i="11"/>
  <c r="G167" i="11"/>
  <c r="F174" i="11"/>
  <c r="F188" i="11"/>
  <c r="D188" i="11"/>
  <c r="I183" i="11"/>
  <c r="E187" i="11"/>
  <c r="B187" i="11"/>
  <c r="B177" i="11"/>
  <c r="B189" i="11"/>
  <c r="I180" i="11"/>
  <c r="B180" i="11"/>
  <c r="A180" i="11"/>
  <c r="D177" i="11"/>
  <c r="J199" i="11"/>
  <c r="H199" i="11"/>
  <c r="F172" i="11"/>
  <c r="H172" i="11"/>
  <c r="B172" i="11"/>
  <c r="D189" i="11"/>
  <c r="E189" i="11"/>
  <c r="H180" i="11"/>
  <c r="J177" i="11"/>
  <c r="A199" i="11"/>
  <c r="I172" i="11"/>
  <c r="G189" i="11"/>
  <c r="I189" i="11"/>
  <c r="D194" i="11"/>
  <c r="F194" i="11"/>
  <c r="P194" i="11" s="1"/>
  <c r="B194" i="11"/>
  <c r="J166" i="11"/>
  <c r="O166" i="11"/>
  <c r="D190" i="11"/>
  <c r="H190" i="11"/>
  <c r="O175" i="11"/>
  <c r="J175" i="11"/>
  <c r="A175" i="11"/>
  <c r="F177" i="11"/>
  <c r="B181" i="11"/>
  <c r="F181" i="11"/>
  <c r="E181" i="11"/>
  <c r="A167" i="11"/>
  <c r="J167" i="11"/>
  <c r="O167" i="11"/>
  <c r="D174" i="11"/>
  <c r="H174" i="11"/>
  <c r="B197" i="11"/>
  <c r="J197" i="11"/>
  <c r="F197" i="11"/>
  <c r="E183" i="11"/>
  <c r="D183" i="11"/>
  <c r="O189" i="11"/>
  <c r="E194" i="11"/>
  <c r="H194" i="11"/>
  <c r="E166" i="11"/>
  <c r="B166" i="11"/>
  <c r="A166" i="11"/>
  <c r="A190" i="11"/>
  <c r="J190" i="11"/>
  <c r="E190" i="11"/>
  <c r="G175" i="11"/>
  <c r="E175" i="11"/>
  <c r="I175" i="11"/>
  <c r="G181" i="11"/>
  <c r="J181" i="11"/>
  <c r="A181" i="11"/>
  <c r="D167" i="11"/>
  <c r="I167" i="11"/>
  <c r="J174" i="11"/>
  <c r="A174" i="11"/>
  <c r="O174" i="11"/>
  <c r="G197" i="11"/>
  <c r="O197" i="11"/>
  <c r="O183" i="11"/>
  <c r="B183" i="11"/>
  <c r="H183" i="11"/>
  <c r="I194" i="11"/>
  <c r="D166" i="11"/>
  <c r="H166" i="11"/>
  <c r="B190" i="11"/>
  <c r="I190" i="11"/>
  <c r="D175" i="11"/>
  <c r="I181" i="11"/>
  <c r="B167" i="11"/>
  <c r="I174" i="11"/>
  <c r="G174" i="11"/>
  <c r="I197" i="11"/>
  <c r="A183" i="11"/>
  <c r="F183" i="11"/>
  <c r="I2" i="11"/>
  <c r="B2" i="11"/>
  <c r="H2" i="11"/>
  <c r="H168" i="11"/>
  <c r="F168" i="11"/>
  <c r="D168" i="11"/>
  <c r="E170" i="11"/>
  <c r="F170" i="11"/>
  <c r="H170" i="11"/>
  <c r="E177" i="11"/>
  <c r="O177" i="11"/>
  <c r="I177" i="11"/>
  <c r="O192" i="11"/>
  <c r="A192" i="11"/>
  <c r="F193" i="11"/>
  <c r="G193" i="11"/>
  <c r="H193" i="11"/>
  <c r="B170" i="11"/>
  <c r="D193" i="11"/>
  <c r="A193" i="11"/>
  <c r="A170" i="11"/>
  <c r="A2" i="11"/>
  <c r="I168" i="11"/>
  <c r="G170" i="11"/>
  <c r="A177" i="11"/>
  <c r="I192" i="11"/>
  <c r="E192" i="11"/>
  <c r="E193" i="11"/>
  <c r="P171" i="11" l="1"/>
  <c r="P186" i="11"/>
  <c r="P2" i="11"/>
  <c r="P170" i="11"/>
  <c r="P184" i="11"/>
  <c r="P165" i="11"/>
  <c r="P191" i="11"/>
  <c r="P183" i="11"/>
  <c r="P190" i="11"/>
  <c r="C4" i="11"/>
  <c r="C5" i="11" s="1"/>
  <c r="F5" i="11" s="1"/>
  <c r="A3" i="11"/>
  <c r="P178" i="11"/>
  <c r="P168" i="11"/>
  <c r="P195" i="11"/>
  <c r="P169" i="11"/>
  <c r="P192" i="11"/>
  <c r="P179" i="11"/>
  <c r="P175" i="11"/>
  <c r="P172" i="11"/>
  <c r="G3" i="11"/>
  <c r="F3" i="11"/>
  <c r="P177" i="11"/>
  <c r="P189" i="11"/>
  <c r="P185" i="11"/>
  <c r="D3" i="11"/>
  <c r="E3" i="11"/>
  <c r="J3" i="11"/>
  <c r="H3" i="11"/>
  <c r="I3" i="11"/>
  <c r="P180" i="11"/>
  <c r="P188" i="11"/>
  <c r="P196" i="11"/>
  <c r="P167" i="11"/>
  <c r="P199" i="11"/>
  <c r="P197" i="11"/>
  <c r="P181" i="11"/>
  <c r="P174" i="11"/>
  <c r="P193" i="11"/>
  <c r="G4" i="11" l="1"/>
  <c r="I4" i="11"/>
  <c r="D4" i="11"/>
  <c r="E4" i="11"/>
  <c r="I5" i="11"/>
  <c r="D5" i="11"/>
  <c r="P3" i="11"/>
  <c r="B5" i="11"/>
  <c r="H4" i="11"/>
  <c r="F4" i="11"/>
  <c r="J5" i="11"/>
  <c r="E5" i="11"/>
  <c r="J4" i="11"/>
  <c r="B4" i="11"/>
  <c r="H5" i="11"/>
  <c r="C6" i="11"/>
  <c r="C7" i="11" s="1"/>
  <c r="H7" i="11" s="1"/>
  <c r="A4" i="11"/>
  <c r="A5" i="11" s="1"/>
  <c r="G5" i="11"/>
  <c r="P5" i="11" s="1"/>
  <c r="P4" i="11" l="1"/>
  <c r="F6" i="11"/>
  <c r="G6" i="11"/>
  <c r="E7" i="11"/>
  <c r="G7" i="11"/>
  <c r="B6" i="11"/>
  <c r="A6" i="11"/>
  <c r="A7" i="11" s="1"/>
  <c r="D6" i="11"/>
  <c r="E6" i="11"/>
  <c r="B7" i="11"/>
  <c r="F7" i="11"/>
  <c r="H6" i="11"/>
  <c r="D7" i="11"/>
  <c r="I7" i="11"/>
  <c r="I6" i="11"/>
  <c r="J6" i="11"/>
  <c r="J7" i="11"/>
  <c r="C8" i="11"/>
  <c r="D8" i="11" s="1"/>
  <c r="P6" i="11" l="1"/>
  <c r="C9" i="11"/>
  <c r="C10" i="11" s="1"/>
  <c r="J10" i="11" s="1"/>
  <c r="P7" i="11"/>
  <c r="G8" i="11"/>
  <c r="H8" i="11"/>
  <c r="F8" i="11"/>
  <c r="A8" i="11"/>
  <c r="I8" i="11"/>
  <c r="E8" i="11"/>
  <c r="J8" i="11"/>
  <c r="B8" i="11"/>
  <c r="E9" i="11" l="1"/>
  <c r="D10" i="11"/>
  <c r="G9" i="11"/>
  <c r="D9" i="11"/>
  <c r="C11" i="11"/>
  <c r="J11" i="11" s="1"/>
  <c r="B9" i="11"/>
  <c r="J9" i="11"/>
  <c r="B10" i="11"/>
  <c r="H9" i="11"/>
  <c r="G10" i="11"/>
  <c r="H10" i="11"/>
  <c r="I9" i="11"/>
  <c r="F9" i="11"/>
  <c r="A9" i="11"/>
  <c r="A10" i="11" s="1"/>
  <c r="E10" i="11"/>
  <c r="F10" i="11"/>
  <c r="I10" i="11"/>
  <c r="P8" i="11"/>
  <c r="P9" i="11" l="1"/>
  <c r="G11" i="11"/>
  <c r="I11" i="11"/>
  <c r="P10" i="11"/>
  <c r="D11" i="11"/>
  <c r="F11" i="11"/>
  <c r="E11" i="11"/>
  <c r="H11" i="11"/>
  <c r="B11" i="11"/>
  <c r="A11" i="11"/>
  <c r="C12" i="11"/>
  <c r="J12" i="11" s="1"/>
  <c r="P11" i="11" l="1"/>
  <c r="C13" i="11"/>
  <c r="H13" i="11" s="1"/>
  <c r="G12" i="11"/>
  <c r="A12" i="11"/>
  <c r="B12" i="11"/>
  <c r="F12" i="11"/>
  <c r="D12" i="11"/>
  <c r="I12" i="11"/>
  <c r="E12" i="11"/>
  <c r="H12" i="11"/>
  <c r="J13" i="11" l="1"/>
  <c r="P12" i="11"/>
  <c r="D13" i="11"/>
  <c r="C14" i="11"/>
  <c r="J14" i="11" s="1"/>
  <c r="G13" i="11"/>
  <c r="F13" i="11"/>
  <c r="B13" i="11"/>
  <c r="A13" i="11"/>
  <c r="E13" i="11"/>
  <c r="I13" i="11"/>
  <c r="P13" i="11" l="1"/>
  <c r="C15" i="11"/>
  <c r="B15" i="11" s="1"/>
  <c r="D14" i="11"/>
  <c r="G14" i="11"/>
  <c r="B14" i="11"/>
  <c r="H14" i="11"/>
  <c r="A14" i="11"/>
  <c r="E14" i="11"/>
  <c r="F14" i="11"/>
  <c r="I14" i="11"/>
  <c r="J15" i="11" l="1"/>
  <c r="F15" i="11"/>
  <c r="P14" i="11"/>
  <c r="C16" i="11"/>
  <c r="H15" i="11"/>
  <c r="E15" i="11"/>
  <c r="A15" i="11"/>
  <c r="I15" i="11"/>
  <c r="G15" i="11"/>
  <c r="D15" i="11"/>
  <c r="A16" i="11" l="1"/>
  <c r="B16" i="11"/>
  <c r="P15" i="11"/>
  <c r="H16" i="11"/>
  <c r="D16" i="11"/>
  <c r="F16" i="11"/>
  <c r="J16" i="11"/>
  <c r="C17" i="11"/>
  <c r="I16" i="11"/>
  <c r="E16" i="11"/>
  <c r="G16" i="11"/>
  <c r="P16" i="11" l="1"/>
  <c r="F17" i="11"/>
  <c r="H17" i="11"/>
  <c r="D17" i="11"/>
  <c r="I17" i="11"/>
  <c r="G17" i="11"/>
  <c r="B17" i="11"/>
  <c r="J17" i="11"/>
  <c r="E17" i="11"/>
  <c r="C18" i="11"/>
  <c r="A17" i="11"/>
  <c r="J18" i="11" l="1"/>
  <c r="C19" i="11"/>
  <c r="C20" i="11" s="1"/>
  <c r="F20" i="11" s="1"/>
  <c r="F18" i="11"/>
  <c r="E18" i="11"/>
  <c r="D18" i="11"/>
  <c r="H18" i="11"/>
  <c r="G18" i="11"/>
  <c r="A18" i="11"/>
  <c r="B18" i="11"/>
  <c r="I18" i="11"/>
  <c r="P17" i="11"/>
  <c r="H20" i="11" l="1"/>
  <c r="C21" i="11"/>
  <c r="D21" i="11" s="1"/>
  <c r="I20" i="11"/>
  <c r="B20" i="11"/>
  <c r="E20" i="11"/>
  <c r="J20" i="11"/>
  <c r="P18" i="11"/>
  <c r="D19" i="11"/>
  <c r="J19" i="11"/>
  <c r="I19" i="11"/>
  <c r="F19" i="11"/>
  <c r="B19" i="11"/>
  <c r="G19" i="11"/>
  <c r="E19" i="11"/>
  <c r="H19" i="11"/>
  <c r="A19" i="11"/>
  <c r="A20" i="11" s="1"/>
  <c r="D20" i="11"/>
  <c r="G20" i="11"/>
  <c r="P20" i="11" s="1"/>
  <c r="B21" i="11" l="1"/>
  <c r="E21" i="11"/>
  <c r="G21" i="11"/>
  <c r="F21" i="11"/>
  <c r="J21" i="11"/>
  <c r="A21" i="11"/>
  <c r="I21" i="11"/>
  <c r="C22" i="11"/>
  <c r="B22" i="11" s="1"/>
  <c r="H21" i="11"/>
  <c r="P19" i="11"/>
  <c r="P21" i="11" l="1"/>
  <c r="C23" i="11"/>
  <c r="E23" i="11" s="1"/>
  <c r="D22" i="11"/>
  <c r="H22" i="11"/>
  <c r="I22" i="11"/>
  <c r="E22" i="11"/>
  <c r="G22" i="11"/>
  <c r="A22" i="11"/>
  <c r="F22" i="11"/>
  <c r="J22" i="11"/>
  <c r="C24" i="11"/>
  <c r="J24" i="11" s="1"/>
  <c r="D23" i="11" l="1"/>
  <c r="H23" i="11"/>
  <c r="P22" i="11"/>
  <c r="B23" i="11"/>
  <c r="G23" i="11"/>
  <c r="F23" i="11"/>
  <c r="A23" i="11"/>
  <c r="A24" i="11" s="1"/>
  <c r="J23" i="11"/>
  <c r="I23" i="11"/>
  <c r="C25" i="11"/>
  <c r="C26" i="11" s="1"/>
  <c r="I24" i="11"/>
  <c r="E24" i="11"/>
  <c r="G24" i="11"/>
  <c r="B24" i="11"/>
  <c r="D24" i="11"/>
  <c r="F24" i="11"/>
  <c r="H24" i="11"/>
  <c r="P23" i="11" l="1"/>
  <c r="D25" i="11"/>
  <c r="F25" i="11"/>
  <c r="G25" i="11"/>
  <c r="E25" i="11"/>
  <c r="J25" i="11"/>
  <c r="B25" i="11"/>
  <c r="H25" i="11"/>
  <c r="I25" i="11"/>
  <c r="A25" i="11"/>
  <c r="A26" i="11" s="1"/>
  <c r="P24" i="11"/>
  <c r="I26" i="11"/>
  <c r="E26" i="11"/>
  <c r="G26" i="11"/>
  <c r="F26" i="11"/>
  <c r="J26" i="11"/>
  <c r="H26" i="11"/>
  <c r="D26" i="11"/>
  <c r="B26" i="11"/>
  <c r="C27" i="11"/>
  <c r="P25" i="11" l="1"/>
  <c r="P26" i="11"/>
  <c r="G27" i="11"/>
  <c r="B27" i="11"/>
  <c r="J27" i="11"/>
  <c r="E27" i="11"/>
  <c r="F27" i="11"/>
  <c r="I27" i="11"/>
  <c r="A27" i="11"/>
  <c r="D27" i="11"/>
  <c r="H27" i="11"/>
  <c r="C28" i="11"/>
  <c r="P27" i="11" l="1"/>
  <c r="D28" i="11"/>
  <c r="H28" i="11"/>
  <c r="F28" i="11"/>
  <c r="G28" i="11"/>
  <c r="J28" i="11"/>
  <c r="I28" i="11"/>
  <c r="A28" i="11"/>
  <c r="E28" i="11"/>
  <c r="B28" i="11"/>
  <c r="C29" i="11"/>
  <c r="P28" i="11" l="1"/>
  <c r="I29" i="11"/>
  <c r="H29" i="11"/>
  <c r="A29" i="11"/>
  <c r="B29" i="11"/>
  <c r="F29" i="11"/>
  <c r="G29" i="11"/>
  <c r="E29" i="11"/>
  <c r="D29" i="11"/>
  <c r="J29" i="11"/>
  <c r="C30" i="11"/>
  <c r="P29" i="11" l="1"/>
  <c r="F30" i="11"/>
  <c r="B30" i="11"/>
  <c r="D30" i="11"/>
  <c r="I30" i="11"/>
  <c r="E30" i="11"/>
  <c r="H30" i="11"/>
  <c r="G30" i="11"/>
  <c r="A30" i="11"/>
  <c r="J30" i="11"/>
  <c r="C31" i="11"/>
  <c r="P30" i="11" l="1"/>
  <c r="D31" i="11"/>
  <c r="B31" i="11"/>
  <c r="F31" i="11"/>
  <c r="H31" i="11"/>
  <c r="I31" i="11"/>
  <c r="J31" i="11"/>
  <c r="G31" i="11"/>
  <c r="A31" i="11"/>
  <c r="E31" i="11"/>
  <c r="C32" i="11"/>
  <c r="P31" i="11" l="1"/>
  <c r="G32" i="11"/>
  <c r="I32" i="11"/>
  <c r="D32" i="11"/>
  <c r="B32" i="11"/>
  <c r="E32" i="11"/>
  <c r="F32" i="11"/>
  <c r="A32" i="11"/>
  <c r="H32" i="11"/>
  <c r="J32" i="11"/>
  <c r="C33" i="11"/>
  <c r="P32" i="11" l="1"/>
  <c r="G33" i="11"/>
  <c r="E33" i="11"/>
  <c r="D33" i="11"/>
  <c r="B33" i="11"/>
  <c r="F33" i="11"/>
  <c r="J33" i="11"/>
  <c r="A33" i="11"/>
  <c r="H33" i="11"/>
  <c r="I33" i="11"/>
  <c r="C34" i="11"/>
  <c r="P33" i="11" l="1"/>
  <c r="F34" i="11"/>
  <c r="J34" i="11"/>
  <c r="A34" i="11"/>
  <c r="G34" i="11"/>
  <c r="E34" i="11"/>
  <c r="B34" i="11"/>
  <c r="I34" i="11"/>
  <c r="H34" i="11"/>
  <c r="D34" i="11"/>
  <c r="C35" i="11"/>
  <c r="P34" i="11" l="1"/>
  <c r="I35" i="11"/>
  <c r="D35" i="11"/>
  <c r="B35" i="11"/>
  <c r="J35" i="11"/>
  <c r="F35" i="11"/>
  <c r="H35" i="11"/>
  <c r="A35" i="11"/>
  <c r="G35" i="11"/>
  <c r="E35" i="11"/>
  <c r="C36" i="11"/>
  <c r="G36" i="11" l="1"/>
  <c r="J36" i="11"/>
  <c r="B36" i="11"/>
  <c r="E36" i="11"/>
  <c r="D36" i="11"/>
  <c r="H36" i="11"/>
  <c r="A36" i="11"/>
  <c r="F36" i="11"/>
  <c r="I36" i="11"/>
  <c r="C37" i="11"/>
  <c r="P35" i="11"/>
  <c r="P36" i="11" l="1"/>
  <c r="F37" i="11"/>
  <c r="J37" i="11"/>
  <c r="A37" i="11"/>
  <c r="B37" i="11"/>
  <c r="D37" i="11"/>
  <c r="E37" i="11"/>
  <c r="I37" i="11"/>
  <c r="G37" i="11"/>
  <c r="H37" i="11"/>
  <c r="C38" i="11"/>
  <c r="P37" i="11" l="1"/>
  <c r="J38" i="11"/>
  <c r="A38" i="11"/>
  <c r="G38" i="11"/>
  <c r="F38" i="11"/>
  <c r="I38" i="11"/>
  <c r="E38" i="11"/>
  <c r="B38" i="11"/>
  <c r="H38" i="11"/>
  <c r="D38" i="11"/>
  <c r="C39" i="11"/>
  <c r="P38" i="11" l="1"/>
  <c r="E39" i="11"/>
  <c r="I39" i="11"/>
  <c r="J39" i="11"/>
  <c r="A39" i="11"/>
  <c r="D39" i="11"/>
  <c r="H39" i="11"/>
  <c r="B39" i="11"/>
  <c r="G39" i="11"/>
  <c r="F39" i="11"/>
  <c r="C40" i="11"/>
  <c r="H40" i="11" l="1"/>
  <c r="F40" i="11"/>
  <c r="E40" i="11"/>
  <c r="J40" i="11"/>
  <c r="B40" i="11"/>
  <c r="D40" i="11"/>
  <c r="G40" i="11"/>
  <c r="I40" i="11"/>
  <c r="A40" i="11"/>
  <c r="C41" i="11"/>
  <c r="P39" i="11"/>
  <c r="P40" i="11" l="1"/>
  <c r="G41" i="11"/>
  <c r="B41" i="11"/>
  <c r="A41" i="11"/>
  <c r="I41" i="11"/>
  <c r="E41" i="11"/>
  <c r="H41" i="11"/>
  <c r="J41" i="11"/>
  <c r="D41" i="11"/>
  <c r="F41" i="11"/>
  <c r="C42" i="11"/>
  <c r="P41" i="11" l="1"/>
  <c r="I42" i="11"/>
  <c r="G42" i="11"/>
  <c r="D42" i="11"/>
  <c r="B42" i="11"/>
  <c r="A42" i="11"/>
  <c r="E42" i="11"/>
  <c r="F42" i="11"/>
  <c r="H42" i="11"/>
  <c r="J42" i="11"/>
  <c r="C43" i="11"/>
  <c r="P42" i="11" l="1"/>
  <c r="G43" i="11"/>
  <c r="J43" i="11"/>
  <c r="I43" i="11"/>
  <c r="E43" i="11"/>
  <c r="D43" i="11"/>
  <c r="F43" i="11"/>
  <c r="A43" i="11"/>
  <c r="B43" i="11"/>
  <c r="H43" i="11"/>
  <c r="C44" i="11"/>
  <c r="P43" i="11" l="1"/>
  <c r="E44" i="11"/>
  <c r="J44" i="11"/>
  <c r="H44" i="11"/>
  <c r="D44" i="11"/>
  <c r="F44" i="11"/>
  <c r="B44" i="11"/>
  <c r="I44" i="11"/>
  <c r="G44" i="11"/>
  <c r="A44" i="11"/>
  <c r="C45" i="11"/>
  <c r="F45" i="11" l="1"/>
  <c r="E45" i="11"/>
  <c r="H45" i="11"/>
  <c r="D45" i="11"/>
  <c r="G45" i="11"/>
  <c r="A45" i="11"/>
  <c r="I45" i="11"/>
  <c r="J45" i="11"/>
  <c r="B45" i="11"/>
  <c r="C46" i="11"/>
  <c r="P44" i="11"/>
  <c r="P45" i="11" l="1"/>
  <c r="I46" i="11"/>
  <c r="G46" i="11"/>
  <c r="H46" i="11"/>
  <c r="B46" i="11"/>
  <c r="E46" i="11"/>
  <c r="J46" i="11"/>
  <c r="F46" i="11"/>
  <c r="D46" i="11"/>
  <c r="A46" i="11"/>
  <c r="C47" i="11"/>
  <c r="P46" i="11" l="1"/>
  <c r="D47" i="11"/>
  <c r="J47" i="11"/>
  <c r="B47" i="11"/>
  <c r="F47" i="11"/>
  <c r="G47" i="11"/>
  <c r="A47" i="11"/>
  <c r="I47" i="11"/>
  <c r="E47" i="11"/>
  <c r="H47" i="11"/>
  <c r="C48" i="11"/>
  <c r="P47" i="11" l="1"/>
  <c r="H48" i="11"/>
  <c r="E48" i="11"/>
  <c r="A48" i="11"/>
  <c r="B48" i="11"/>
  <c r="D48" i="11"/>
  <c r="F48" i="11"/>
  <c r="J48" i="11"/>
  <c r="G48" i="11"/>
  <c r="I48" i="11"/>
  <c r="C49" i="11"/>
  <c r="J49" i="11" l="1"/>
  <c r="I49" i="11"/>
  <c r="H49" i="11"/>
  <c r="B49" i="11"/>
  <c r="D49" i="11"/>
  <c r="A49" i="11"/>
  <c r="F49" i="11"/>
  <c r="E49" i="11"/>
  <c r="G49" i="11"/>
  <c r="C50" i="11"/>
  <c r="P48" i="11"/>
  <c r="P49" i="11" l="1"/>
  <c r="H50" i="11"/>
  <c r="A50" i="11"/>
  <c r="J50" i="11"/>
  <c r="I50" i="11"/>
  <c r="D50" i="11"/>
  <c r="F50" i="11"/>
  <c r="E50" i="11"/>
  <c r="B50" i="11"/>
  <c r="G50" i="11"/>
  <c r="C51" i="11"/>
  <c r="E51" i="11" l="1"/>
  <c r="H51" i="11"/>
  <c r="B51" i="11"/>
  <c r="I51" i="11"/>
  <c r="G51" i="11"/>
  <c r="F51" i="11"/>
  <c r="D51" i="11"/>
  <c r="J51" i="11"/>
  <c r="A51" i="11"/>
  <c r="C52" i="11"/>
  <c r="P50" i="11"/>
  <c r="P51" i="11" l="1"/>
  <c r="B52" i="11"/>
  <c r="A52" i="11"/>
  <c r="E52" i="11"/>
  <c r="G52" i="11"/>
  <c r="F52" i="11"/>
  <c r="J52" i="11"/>
  <c r="H52" i="11"/>
  <c r="D52" i="11"/>
  <c r="I52" i="11"/>
  <c r="C53" i="11"/>
  <c r="H53" i="11" l="1"/>
  <c r="A53" i="11"/>
  <c r="I53" i="11"/>
  <c r="E53" i="11"/>
  <c r="J53" i="11"/>
  <c r="B53" i="11"/>
  <c r="G53" i="11"/>
  <c r="D53" i="11"/>
  <c r="F53" i="11"/>
  <c r="C54" i="11"/>
  <c r="P52" i="11"/>
  <c r="G54" i="11" l="1"/>
  <c r="E54" i="11"/>
  <c r="A54" i="11"/>
  <c r="I54" i="11"/>
  <c r="H54" i="11"/>
  <c r="D54" i="11"/>
  <c r="F54" i="11"/>
  <c r="J54" i="11"/>
  <c r="B54" i="11"/>
  <c r="C55" i="11"/>
  <c r="P53" i="11"/>
  <c r="P54" i="11" l="1"/>
  <c r="E55" i="11"/>
  <c r="G55" i="11"/>
  <c r="J55" i="11"/>
  <c r="B55" i="11"/>
  <c r="H55" i="11"/>
  <c r="A55" i="11"/>
  <c r="F55" i="11"/>
  <c r="I55" i="11"/>
  <c r="D55" i="11"/>
  <c r="C56" i="11"/>
  <c r="P55" i="11" l="1"/>
  <c r="I56" i="11"/>
  <c r="H56" i="11"/>
  <c r="F56" i="11"/>
  <c r="B56" i="11"/>
  <c r="J56" i="11"/>
  <c r="G56" i="11"/>
  <c r="A56" i="11"/>
  <c r="E56" i="11"/>
  <c r="D56" i="11"/>
  <c r="C57" i="11"/>
  <c r="P56" i="11" l="1"/>
  <c r="H57" i="11"/>
  <c r="E57" i="11"/>
  <c r="G57" i="11"/>
  <c r="I57" i="11"/>
  <c r="A57" i="11"/>
  <c r="B57" i="11"/>
  <c r="J57" i="11"/>
  <c r="D57" i="11"/>
  <c r="F57" i="11"/>
  <c r="C58" i="11"/>
  <c r="G58" i="11" l="1"/>
  <c r="H58" i="11"/>
  <c r="I58" i="11"/>
  <c r="D58" i="11"/>
  <c r="F58" i="11"/>
  <c r="B58" i="11"/>
  <c r="E58" i="11"/>
  <c r="A58" i="11"/>
  <c r="J58" i="11"/>
  <c r="C59" i="11"/>
  <c r="P57" i="11"/>
  <c r="P58" i="11" l="1"/>
  <c r="I59" i="11"/>
  <c r="D59" i="11"/>
  <c r="H59" i="11"/>
  <c r="G59" i="11"/>
  <c r="F59" i="11"/>
  <c r="B59" i="11"/>
  <c r="J59" i="11"/>
  <c r="A59" i="11"/>
  <c r="E59" i="11"/>
  <c r="C60" i="11"/>
  <c r="J60" i="11" l="1"/>
  <c r="D60" i="11"/>
  <c r="E60" i="11"/>
  <c r="F60" i="11"/>
  <c r="A60" i="11"/>
  <c r="H60" i="11"/>
  <c r="I60" i="11"/>
  <c r="G60" i="11"/>
  <c r="B60" i="11"/>
  <c r="C61" i="11"/>
  <c r="P59" i="11"/>
  <c r="F61" i="11" l="1"/>
  <c r="H61" i="11"/>
  <c r="B61" i="11"/>
  <c r="J61" i="11"/>
  <c r="D61" i="11"/>
  <c r="G61" i="11"/>
  <c r="E61" i="11"/>
  <c r="I61" i="11"/>
  <c r="A61" i="11"/>
  <c r="C62" i="11"/>
  <c r="P60" i="11"/>
  <c r="P61" i="11" l="1"/>
  <c r="F62" i="11"/>
  <c r="A62" i="11"/>
  <c r="I62" i="11"/>
  <c r="E62" i="11"/>
  <c r="G62" i="11"/>
  <c r="J62" i="11"/>
  <c r="H62" i="11"/>
  <c r="D62" i="11"/>
  <c r="B62" i="11"/>
  <c r="C63" i="11"/>
  <c r="P62" i="11" l="1"/>
  <c r="J63" i="11"/>
  <c r="I63" i="11"/>
  <c r="B63" i="11"/>
  <c r="A63" i="11"/>
  <c r="H63" i="11"/>
  <c r="E63" i="11"/>
  <c r="D63" i="11"/>
  <c r="G63" i="11"/>
  <c r="F63" i="11"/>
  <c r="C64" i="11"/>
  <c r="P63" i="11" l="1"/>
  <c r="I64" i="11"/>
  <c r="D64" i="11"/>
  <c r="H64" i="11"/>
  <c r="E64" i="11"/>
  <c r="F64" i="11"/>
  <c r="G64" i="11"/>
  <c r="J64" i="11"/>
  <c r="A64" i="11"/>
  <c r="B64" i="11"/>
  <c r="C65" i="11"/>
  <c r="P64" i="11" l="1"/>
  <c r="H65" i="11"/>
  <c r="J65" i="11"/>
  <c r="A65" i="11"/>
  <c r="F65" i="11"/>
  <c r="D65" i="11"/>
  <c r="I65" i="11"/>
  <c r="B65" i="11"/>
  <c r="G65" i="11"/>
  <c r="E65" i="11"/>
  <c r="C66" i="11"/>
  <c r="F66" i="11" l="1"/>
  <c r="D66" i="11"/>
  <c r="I66" i="11"/>
  <c r="B66" i="11"/>
  <c r="E66" i="11"/>
  <c r="A66" i="11"/>
  <c r="G66" i="11"/>
  <c r="J66" i="11"/>
  <c r="H66" i="11"/>
  <c r="C67" i="11"/>
  <c r="P65" i="11"/>
  <c r="P66" i="11" l="1"/>
  <c r="H67" i="11"/>
  <c r="B67" i="11"/>
  <c r="A67" i="11"/>
  <c r="D67" i="11"/>
  <c r="J67" i="11"/>
  <c r="I67" i="11"/>
  <c r="E67" i="11"/>
  <c r="F67" i="11"/>
  <c r="G67" i="11"/>
  <c r="C68" i="11"/>
  <c r="P67" i="11" l="1"/>
  <c r="H68" i="11"/>
  <c r="A68" i="11"/>
  <c r="E68" i="11"/>
  <c r="D68" i="11"/>
  <c r="B68" i="11"/>
  <c r="F68" i="11"/>
  <c r="I68" i="11"/>
  <c r="J68" i="11"/>
  <c r="G68" i="11"/>
  <c r="C69" i="11"/>
  <c r="P68" i="11" l="1"/>
  <c r="G69" i="11"/>
  <c r="I69" i="11"/>
  <c r="J69" i="11"/>
  <c r="E69" i="11"/>
  <c r="F69" i="11"/>
  <c r="H69" i="11"/>
  <c r="A69" i="11"/>
  <c r="D69" i="11"/>
  <c r="B69" i="11"/>
  <c r="C70" i="11"/>
  <c r="P69" i="11" l="1"/>
  <c r="C71" i="11"/>
  <c r="I70" i="11"/>
  <c r="F70" i="11"/>
  <c r="J70" i="11"/>
  <c r="G70" i="11"/>
  <c r="D70" i="11"/>
  <c r="E70" i="11"/>
  <c r="B70" i="11"/>
  <c r="H70" i="11"/>
  <c r="A70" i="11"/>
  <c r="A71" i="11" l="1"/>
  <c r="P70" i="11"/>
  <c r="E71" i="11"/>
  <c r="C72" i="11"/>
  <c r="I71" i="11"/>
  <c r="F71" i="11"/>
  <c r="J71" i="11"/>
  <c r="G71" i="11"/>
  <c r="B71" i="11"/>
  <c r="D71" i="11"/>
  <c r="H71" i="11"/>
  <c r="P71" i="11" l="1"/>
  <c r="A72" i="11"/>
  <c r="H72" i="11"/>
  <c r="I72" i="11"/>
  <c r="J72" i="11"/>
  <c r="D72" i="11"/>
  <c r="G72" i="11"/>
  <c r="F72" i="11"/>
  <c r="E72" i="11"/>
  <c r="B72" i="11"/>
  <c r="C73" i="11"/>
  <c r="P72" i="11" l="1"/>
  <c r="E73" i="11"/>
  <c r="B73" i="11"/>
  <c r="A73" i="11"/>
  <c r="H73" i="11"/>
  <c r="G73" i="11"/>
  <c r="I73" i="11"/>
  <c r="J73" i="11"/>
  <c r="D73" i="11"/>
  <c r="F73" i="11"/>
  <c r="C74" i="11"/>
  <c r="P73" i="11" l="1"/>
  <c r="E74" i="11"/>
  <c r="B74" i="11"/>
  <c r="A74" i="11"/>
  <c r="H74" i="11"/>
  <c r="I74" i="11"/>
  <c r="J74" i="11"/>
  <c r="D74" i="11"/>
  <c r="G74" i="11"/>
  <c r="F74" i="11"/>
  <c r="C75" i="11"/>
  <c r="P74" i="11" l="1"/>
  <c r="I75" i="11"/>
  <c r="J75" i="11"/>
  <c r="D75" i="11"/>
  <c r="G75" i="11"/>
  <c r="F75" i="11"/>
  <c r="E75" i="11"/>
  <c r="B75" i="11"/>
  <c r="A75" i="11"/>
  <c r="H75" i="11"/>
  <c r="C76" i="11"/>
  <c r="G76" i="11" l="1"/>
  <c r="F76" i="11"/>
  <c r="E76" i="11"/>
  <c r="B76" i="11"/>
  <c r="A76" i="11"/>
  <c r="H76" i="11"/>
  <c r="D76" i="11"/>
  <c r="I76" i="11"/>
  <c r="J76" i="11"/>
  <c r="C77" i="11"/>
  <c r="P75" i="11"/>
  <c r="P76" i="11" l="1"/>
  <c r="A77" i="11"/>
  <c r="H77" i="11"/>
  <c r="G77" i="11"/>
  <c r="F77" i="11"/>
  <c r="B77" i="11"/>
  <c r="I77" i="11"/>
  <c r="D77" i="11"/>
  <c r="E77" i="11"/>
  <c r="J77" i="11"/>
  <c r="C78" i="11"/>
  <c r="I78" i="11" l="1"/>
  <c r="J78" i="11"/>
  <c r="D78" i="11"/>
  <c r="G78" i="11"/>
  <c r="F78" i="11"/>
  <c r="E78" i="11"/>
  <c r="B78" i="11"/>
  <c r="A78" i="11"/>
  <c r="H78" i="11"/>
  <c r="C79" i="11"/>
  <c r="P77" i="11"/>
  <c r="P78" i="11" l="1"/>
  <c r="G79" i="11"/>
  <c r="F79" i="11"/>
  <c r="E79" i="11"/>
  <c r="B79" i="11"/>
  <c r="A79" i="11"/>
  <c r="H79" i="11"/>
  <c r="J79" i="11"/>
  <c r="D79" i="11"/>
  <c r="I79" i="11"/>
  <c r="C80" i="11"/>
  <c r="P79" i="11" l="1"/>
  <c r="A80" i="11"/>
  <c r="H80" i="11"/>
  <c r="I80" i="11"/>
  <c r="J80" i="11"/>
  <c r="D80" i="11"/>
  <c r="G80" i="11"/>
  <c r="F80" i="11"/>
  <c r="E80" i="11"/>
  <c r="B80" i="11"/>
  <c r="C81" i="11"/>
  <c r="P80" i="11" l="1"/>
  <c r="I81" i="11"/>
  <c r="J81" i="11"/>
  <c r="D81" i="11"/>
  <c r="H81" i="11"/>
  <c r="G81" i="11"/>
  <c r="F81" i="11"/>
  <c r="E81" i="11"/>
  <c r="B81" i="11"/>
  <c r="A81" i="11"/>
  <c r="C82" i="11"/>
  <c r="P81" i="11" l="1"/>
  <c r="E82" i="11"/>
  <c r="B82" i="11"/>
  <c r="A82" i="11"/>
  <c r="H82" i="11"/>
  <c r="I82" i="11"/>
  <c r="J82" i="11"/>
  <c r="D82" i="11"/>
  <c r="F82" i="11"/>
  <c r="G82" i="11"/>
  <c r="C83" i="11"/>
  <c r="P82" i="11" l="1"/>
  <c r="E83" i="11"/>
  <c r="B83" i="11"/>
  <c r="A83" i="11"/>
  <c r="H83" i="11"/>
  <c r="I83" i="11"/>
  <c r="J83" i="11"/>
  <c r="D83" i="11"/>
  <c r="G83" i="11"/>
  <c r="F83" i="11"/>
  <c r="C84" i="11"/>
  <c r="P83" i="11" l="1"/>
  <c r="G84" i="11"/>
  <c r="F84" i="11"/>
  <c r="E84" i="11"/>
  <c r="B84" i="11"/>
  <c r="A84" i="11"/>
  <c r="H84" i="11"/>
  <c r="J84" i="11"/>
  <c r="D84" i="11"/>
  <c r="I84" i="11"/>
  <c r="C85" i="11"/>
  <c r="P84" i="11" l="1"/>
  <c r="G85" i="11"/>
  <c r="F85" i="11"/>
  <c r="A85" i="11"/>
  <c r="H85" i="11"/>
  <c r="I85" i="11"/>
  <c r="D85" i="11"/>
  <c r="E85" i="11"/>
  <c r="J85" i="11"/>
  <c r="B85" i="11"/>
  <c r="C86" i="11"/>
  <c r="P85" i="11" l="1"/>
  <c r="I86" i="11"/>
  <c r="J86" i="11"/>
  <c r="D86" i="11"/>
  <c r="G86" i="11"/>
  <c r="F86" i="11"/>
  <c r="E86" i="11"/>
  <c r="B86" i="11"/>
  <c r="A86" i="11"/>
  <c r="H86" i="11"/>
  <c r="C87" i="11"/>
  <c r="A87" i="11" l="1"/>
  <c r="H87" i="11"/>
  <c r="I87" i="11"/>
  <c r="J87" i="11"/>
  <c r="D87" i="11"/>
  <c r="G87" i="11"/>
  <c r="F87" i="11"/>
  <c r="E87" i="11"/>
  <c r="B87" i="11"/>
  <c r="C88" i="11"/>
  <c r="P86" i="11"/>
  <c r="P87" i="11" l="1"/>
  <c r="A88" i="11"/>
  <c r="H88" i="11"/>
  <c r="I88" i="11"/>
  <c r="J88" i="11"/>
  <c r="D88" i="11"/>
  <c r="G88" i="11"/>
  <c r="F88" i="11"/>
  <c r="E88" i="11"/>
  <c r="B88" i="11"/>
  <c r="C89" i="11"/>
  <c r="P88" i="11" l="1"/>
  <c r="E89" i="11"/>
  <c r="B89" i="11"/>
  <c r="A89" i="11"/>
  <c r="H89" i="11"/>
  <c r="G89" i="11"/>
  <c r="I89" i="11"/>
  <c r="J89" i="11"/>
  <c r="D89" i="11"/>
  <c r="F89" i="11"/>
  <c r="C90" i="11"/>
  <c r="P89" i="11" l="1"/>
  <c r="E90" i="11"/>
  <c r="B90" i="11"/>
  <c r="I90" i="11"/>
  <c r="J90" i="11"/>
  <c r="D90" i="11"/>
  <c r="A90" i="11"/>
  <c r="F90" i="11"/>
  <c r="G90" i="11"/>
  <c r="H90" i="11"/>
  <c r="C91" i="11"/>
  <c r="P90" i="11" l="1"/>
  <c r="I91" i="11"/>
  <c r="J91" i="11"/>
  <c r="D91" i="11"/>
  <c r="G91" i="11"/>
  <c r="F91" i="11"/>
  <c r="E91" i="11"/>
  <c r="B91" i="11"/>
  <c r="H91" i="11"/>
  <c r="A91" i="11"/>
  <c r="C92" i="11"/>
  <c r="P91" i="11" l="1"/>
  <c r="G92" i="11"/>
  <c r="F92" i="11"/>
  <c r="E92" i="11"/>
  <c r="B92" i="11"/>
  <c r="A92" i="11"/>
  <c r="H92" i="11"/>
  <c r="I92" i="11"/>
  <c r="J92" i="11"/>
  <c r="D92" i="11"/>
  <c r="C93" i="11"/>
  <c r="P92" i="11" l="1"/>
  <c r="A93" i="11"/>
  <c r="H93" i="11"/>
  <c r="G93" i="11"/>
  <c r="F93" i="11"/>
  <c r="E93" i="11"/>
  <c r="J93" i="11"/>
  <c r="B93" i="11"/>
  <c r="D93" i="11"/>
  <c r="I93" i="11"/>
  <c r="C94" i="11"/>
  <c r="I94" i="11" l="1"/>
  <c r="J94" i="11"/>
  <c r="D94" i="11"/>
  <c r="E94" i="11"/>
  <c r="B94" i="11"/>
  <c r="G94" i="11"/>
  <c r="H94" i="11"/>
  <c r="A94" i="11"/>
  <c r="F94" i="11"/>
  <c r="C95" i="11"/>
  <c r="P93" i="11"/>
  <c r="G95" i="11" l="1"/>
  <c r="F95" i="11"/>
  <c r="E95" i="11"/>
  <c r="B95" i="11"/>
  <c r="A95" i="11"/>
  <c r="H95" i="11"/>
  <c r="D95" i="11"/>
  <c r="I95" i="11"/>
  <c r="J95" i="11"/>
  <c r="C96" i="11"/>
  <c r="P94" i="11"/>
  <c r="P95" i="11" l="1"/>
  <c r="A96" i="11"/>
  <c r="H96" i="11"/>
  <c r="I96" i="11"/>
  <c r="J96" i="11"/>
  <c r="D96" i="11"/>
  <c r="G96" i="11"/>
  <c r="F96" i="11"/>
  <c r="B96" i="11"/>
  <c r="E96" i="11"/>
  <c r="C97" i="11"/>
  <c r="P96" i="11" l="1"/>
  <c r="I97" i="11"/>
  <c r="J97" i="11"/>
  <c r="D97" i="11"/>
  <c r="H97" i="11"/>
  <c r="G97" i="11"/>
  <c r="F97" i="11"/>
  <c r="E97" i="11"/>
  <c r="B97" i="11"/>
  <c r="A97" i="11"/>
  <c r="C98" i="11"/>
  <c r="P97" i="11" l="1"/>
  <c r="E98" i="11"/>
  <c r="B98" i="11"/>
  <c r="I98" i="11"/>
  <c r="J98" i="11"/>
  <c r="D98" i="11"/>
  <c r="H98" i="11"/>
  <c r="G98" i="11"/>
  <c r="A98" i="11"/>
  <c r="F98" i="11"/>
  <c r="C99" i="11"/>
  <c r="E99" i="11" l="1"/>
  <c r="B99" i="11"/>
  <c r="A99" i="11"/>
  <c r="H99" i="11"/>
  <c r="I99" i="11"/>
  <c r="J99" i="11"/>
  <c r="D99" i="11"/>
  <c r="G99" i="11"/>
  <c r="F99" i="11"/>
  <c r="C100" i="11"/>
  <c r="P98" i="11"/>
  <c r="P99" i="11" l="1"/>
  <c r="G100" i="11"/>
  <c r="F100" i="11"/>
  <c r="E100" i="11"/>
  <c r="B100" i="11"/>
  <c r="A100" i="11"/>
  <c r="H100" i="11"/>
  <c r="I100" i="11"/>
  <c r="J100" i="11"/>
  <c r="D100" i="11"/>
  <c r="C101" i="11"/>
  <c r="P100" i="11" l="1"/>
  <c r="G101" i="11"/>
  <c r="F101" i="11"/>
  <c r="A101" i="11"/>
  <c r="H101" i="11"/>
  <c r="J101" i="11"/>
  <c r="B101" i="11"/>
  <c r="I101" i="11"/>
  <c r="D101" i="11"/>
  <c r="E101" i="11"/>
  <c r="C102" i="11"/>
  <c r="I102" i="11" l="1"/>
  <c r="J102" i="11"/>
  <c r="D102" i="11"/>
  <c r="E102" i="11"/>
  <c r="B102" i="11"/>
  <c r="F102" i="11"/>
  <c r="A102" i="11"/>
  <c r="H102" i="11"/>
  <c r="G102" i="11"/>
  <c r="C103" i="11"/>
  <c r="P101" i="11"/>
  <c r="P102" i="11" l="1"/>
  <c r="A103" i="11"/>
  <c r="H103" i="11"/>
  <c r="I103" i="11"/>
  <c r="J103" i="11"/>
  <c r="D103" i="11"/>
  <c r="G103" i="11"/>
  <c r="F103" i="11"/>
  <c r="E103" i="11"/>
  <c r="B103" i="11"/>
  <c r="C104" i="11"/>
  <c r="A104" i="11" l="1"/>
  <c r="H104" i="11"/>
  <c r="I104" i="11"/>
  <c r="J104" i="11"/>
  <c r="D104" i="11"/>
  <c r="G104" i="11"/>
  <c r="F104" i="11"/>
  <c r="E104" i="11"/>
  <c r="B104" i="11"/>
  <c r="C105" i="11"/>
  <c r="P103" i="11"/>
  <c r="E105" i="11" l="1"/>
  <c r="B105" i="11"/>
  <c r="F105" i="11"/>
  <c r="A105" i="11"/>
  <c r="H105" i="11"/>
  <c r="I105" i="11"/>
  <c r="J105" i="11"/>
  <c r="D105" i="11"/>
  <c r="G105" i="11"/>
  <c r="C106" i="11"/>
  <c r="P104" i="11"/>
  <c r="P105" i="11" l="1"/>
  <c r="E106" i="11"/>
  <c r="B106" i="11"/>
  <c r="I106" i="11"/>
  <c r="J106" i="11"/>
  <c r="D106" i="11"/>
  <c r="A106" i="11"/>
  <c r="F106" i="11"/>
  <c r="G106" i="11"/>
  <c r="H106" i="11"/>
  <c r="C107" i="11"/>
  <c r="I107" i="11" l="1"/>
  <c r="J107" i="11"/>
  <c r="D107" i="11"/>
  <c r="G107" i="11"/>
  <c r="F107" i="11"/>
  <c r="E107" i="11"/>
  <c r="B107" i="11"/>
  <c r="H107" i="11"/>
  <c r="A107" i="11"/>
  <c r="C108" i="11"/>
  <c r="P106" i="11"/>
  <c r="G108" i="11" l="1"/>
  <c r="F108" i="11"/>
  <c r="E108" i="11"/>
  <c r="B108" i="11"/>
  <c r="A108" i="11"/>
  <c r="H108" i="11"/>
  <c r="D108" i="11"/>
  <c r="I108" i="11"/>
  <c r="J108" i="11"/>
  <c r="C109" i="11"/>
  <c r="P107" i="11"/>
  <c r="P108" i="11" l="1"/>
  <c r="A109" i="11"/>
  <c r="H109" i="11"/>
  <c r="G109" i="11"/>
  <c r="F109" i="11"/>
  <c r="B109" i="11"/>
  <c r="I109" i="11"/>
  <c r="D109" i="11"/>
  <c r="E109" i="11"/>
  <c r="J109" i="11"/>
  <c r="C110" i="11"/>
  <c r="I110" i="11" l="1"/>
  <c r="J110" i="11"/>
  <c r="D110" i="11"/>
  <c r="E110" i="11"/>
  <c r="B110" i="11"/>
  <c r="G110" i="11"/>
  <c r="H110" i="11"/>
  <c r="A110" i="11"/>
  <c r="F110" i="11"/>
  <c r="C111" i="11"/>
  <c r="P109" i="11"/>
  <c r="P110" i="11" l="1"/>
  <c r="G111" i="11"/>
  <c r="F111" i="11"/>
  <c r="E111" i="11"/>
  <c r="B111" i="11"/>
  <c r="A111" i="11"/>
  <c r="H111" i="11"/>
  <c r="I111" i="11"/>
  <c r="J111" i="11"/>
  <c r="D111" i="11"/>
  <c r="C112" i="11"/>
  <c r="P111" i="11" l="1"/>
  <c r="A112" i="11"/>
  <c r="H112" i="11"/>
  <c r="I112" i="11"/>
  <c r="J112" i="11"/>
  <c r="D112" i="11"/>
  <c r="G112" i="11"/>
  <c r="F112" i="11"/>
  <c r="E112" i="11"/>
  <c r="B112" i="11"/>
  <c r="C113" i="11"/>
  <c r="I113" i="11" l="1"/>
  <c r="J113" i="11"/>
  <c r="D113" i="11"/>
  <c r="A113" i="11"/>
  <c r="G113" i="11"/>
  <c r="F113" i="11"/>
  <c r="E113" i="11"/>
  <c r="B113" i="11"/>
  <c r="H113" i="11"/>
  <c r="C114" i="11"/>
  <c r="P112" i="11"/>
  <c r="P113" i="11" l="1"/>
  <c r="E114" i="11"/>
  <c r="B114" i="11"/>
  <c r="I114" i="11"/>
  <c r="J114" i="11"/>
  <c r="D114" i="11"/>
  <c r="H114" i="11"/>
  <c r="G114" i="11"/>
  <c r="A114" i="11"/>
  <c r="F114" i="11"/>
  <c r="C115" i="11"/>
  <c r="E115" i="11" l="1"/>
  <c r="B115" i="11"/>
  <c r="A115" i="11"/>
  <c r="H115" i="11"/>
  <c r="I115" i="11"/>
  <c r="J115" i="11"/>
  <c r="D115" i="11"/>
  <c r="F115" i="11"/>
  <c r="G115" i="11"/>
  <c r="C116" i="11"/>
  <c r="P114" i="11"/>
  <c r="P115" i="11" l="1"/>
  <c r="G116" i="11"/>
  <c r="F116" i="11"/>
  <c r="E116" i="11"/>
  <c r="B116" i="11"/>
  <c r="A116" i="11"/>
  <c r="H116" i="11"/>
  <c r="J116" i="11"/>
  <c r="D116" i="11"/>
  <c r="I116" i="11"/>
  <c r="C117" i="11"/>
  <c r="P116" i="11" l="1"/>
  <c r="G117" i="11"/>
  <c r="F117" i="11"/>
  <c r="A117" i="11"/>
  <c r="H117" i="11"/>
  <c r="I117" i="11"/>
  <c r="D117" i="11"/>
  <c r="E117" i="11"/>
  <c r="J117" i="11"/>
  <c r="B117" i="11"/>
  <c r="C118" i="11"/>
  <c r="P117" i="11" l="1"/>
  <c r="I118" i="11"/>
  <c r="J118" i="11"/>
  <c r="D118" i="11"/>
  <c r="E118" i="11"/>
  <c r="B118" i="11"/>
  <c r="F118" i="11"/>
  <c r="H118" i="11"/>
  <c r="A118" i="11"/>
  <c r="G118" i="11"/>
  <c r="C119" i="11"/>
  <c r="P118" i="11" l="1"/>
  <c r="A119" i="11"/>
  <c r="H119" i="11"/>
  <c r="I119" i="11"/>
  <c r="J119" i="11"/>
  <c r="D119" i="11"/>
  <c r="G119" i="11"/>
  <c r="F119" i="11"/>
  <c r="B119" i="11"/>
  <c r="E119" i="11"/>
  <c r="C120" i="11"/>
  <c r="A120" i="11" l="1"/>
  <c r="H120" i="11"/>
  <c r="I120" i="11"/>
  <c r="J120" i="11"/>
  <c r="D120" i="11"/>
  <c r="G120" i="11"/>
  <c r="F120" i="11"/>
  <c r="E120" i="11"/>
  <c r="B120" i="11"/>
  <c r="C121" i="11"/>
  <c r="P119" i="11"/>
  <c r="E121" i="11" l="1"/>
  <c r="B121" i="11"/>
  <c r="G121" i="11"/>
  <c r="A121" i="11"/>
  <c r="H121" i="11"/>
  <c r="I121" i="11"/>
  <c r="J121" i="11"/>
  <c r="D121" i="11"/>
  <c r="F121" i="11"/>
  <c r="C122" i="11"/>
  <c r="P120" i="11"/>
  <c r="E122" i="11" l="1"/>
  <c r="B122" i="11"/>
  <c r="I122" i="11"/>
  <c r="J122" i="11"/>
  <c r="D122" i="11"/>
  <c r="A122" i="11"/>
  <c r="G122" i="11"/>
  <c r="F122" i="11"/>
  <c r="H122" i="11"/>
  <c r="C123" i="11"/>
  <c r="P121" i="11"/>
  <c r="P122" i="11" l="1"/>
  <c r="I123" i="11"/>
  <c r="J123" i="11"/>
  <c r="D123" i="11"/>
  <c r="G123" i="11"/>
  <c r="F123" i="11"/>
  <c r="E123" i="11"/>
  <c r="B123" i="11"/>
  <c r="A123" i="11"/>
  <c r="H123" i="11"/>
  <c r="C124" i="11"/>
  <c r="G124" i="11" l="1"/>
  <c r="F124" i="11"/>
  <c r="E124" i="11"/>
  <c r="B124" i="11"/>
  <c r="A124" i="11"/>
  <c r="H124" i="11"/>
  <c r="I124" i="11"/>
  <c r="J124" i="11"/>
  <c r="D124" i="11"/>
  <c r="C125" i="11"/>
  <c r="P123" i="11"/>
  <c r="A125" i="11" l="1"/>
  <c r="H125" i="11"/>
  <c r="I125" i="11"/>
  <c r="G125" i="11"/>
  <c r="F125" i="11"/>
  <c r="E125" i="11"/>
  <c r="J125" i="11"/>
  <c r="B125" i="11"/>
  <c r="D125" i="11"/>
  <c r="C126" i="11"/>
  <c r="P124" i="11"/>
  <c r="P125" i="11" l="1"/>
  <c r="I126" i="11"/>
  <c r="J126" i="11"/>
  <c r="D126" i="11"/>
  <c r="E126" i="11"/>
  <c r="B126" i="11"/>
  <c r="G126" i="11"/>
  <c r="A126" i="11"/>
  <c r="H126" i="11"/>
  <c r="F126" i="11"/>
  <c r="C127" i="11"/>
  <c r="P126" i="11" l="1"/>
  <c r="G127" i="11"/>
  <c r="F127" i="11"/>
  <c r="E127" i="11"/>
  <c r="B127" i="11"/>
  <c r="A127" i="11"/>
  <c r="H127" i="11"/>
  <c r="I127" i="11"/>
  <c r="J127" i="11"/>
  <c r="D127" i="11"/>
  <c r="C128" i="11"/>
  <c r="P127" i="11" l="1"/>
  <c r="A128" i="11"/>
  <c r="H128" i="11"/>
  <c r="I128" i="11"/>
  <c r="J128" i="11"/>
  <c r="D128" i="11"/>
  <c r="G128" i="11"/>
  <c r="F128" i="11"/>
  <c r="B128" i="11"/>
  <c r="E128" i="11"/>
  <c r="C129" i="11"/>
  <c r="P128" i="11" l="1"/>
  <c r="I129" i="11"/>
  <c r="J129" i="11"/>
  <c r="D129" i="11"/>
  <c r="G129" i="11"/>
  <c r="F129" i="11"/>
  <c r="A129" i="11"/>
  <c r="E129" i="11"/>
  <c r="B129" i="11"/>
  <c r="H129" i="11"/>
  <c r="C130" i="11"/>
  <c r="E130" i="11" l="1"/>
  <c r="B130" i="11"/>
  <c r="I130" i="11"/>
  <c r="J130" i="11"/>
  <c r="D130" i="11"/>
  <c r="H130" i="11"/>
  <c r="G130" i="11"/>
  <c r="A130" i="11"/>
  <c r="F130" i="11"/>
  <c r="C131" i="11"/>
  <c r="P129" i="11"/>
  <c r="E131" i="11" l="1"/>
  <c r="B131" i="11"/>
  <c r="A131" i="11"/>
  <c r="H131" i="11"/>
  <c r="I131" i="11"/>
  <c r="J131" i="11"/>
  <c r="D131" i="11"/>
  <c r="G131" i="11"/>
  <c r="F131" i="11"/>
  <c r="C132" i="11"/>
  <c r="P130" i="11"/>
  <c r="P131" i="11" l="1"/>
  <c r="G132" i="11"/>
  <c r="F132" i="11"/>
  <c r="E132" i="11"/>
  <c r="B132" i="11"/>
  <c r="A132" i="11"/>
  <c r="H132" i="11"/>
  <c r="I132" i="11"/>
  <c r="J132" i="11"/>
  <c r="D132" i="11"/>
  <c r="C133" i="11"/>
  <c r="P132" i="11" l="1"/>
  <c r="G133" i="11"/>
  <c r="F133" i="11"/>
  <c r="E133" i="11"/>
  <c r="B133" i="11"/>
  <c r="A133" i="11"/>
  <c r="H133" i="11"/>
  <c r="I133" i="11"/>
  <c r="J133" i="11"/>
  <c r="D133" i="11"/>
  <c r="C134" i="11"/>
  <c r="I134" i="11" l="1"/>
  <c r="J134" i="11"/>
  <c r="D134" i="11"/>
  <c r="E134" i="11"/>
  <c r="B134" i="11"/>
  <c r="F134" i="11"/>
  <c r="A134" i="11"/>
  <c r="H134" i="11"/>
  <c r="G134" i="11"/>
  <c r="C135" i="11"/>
  <c r="P133" i="11"/>
  <c r="A135" i="11" l="1"/>
  <c r="H135" i="11"/>
  <c r="I135" i="11"/>
  <c r="J135" i="11"/>
  <c r="D135" i="11"/>
  <c r="G135" i="11"/>
  <c r="F135" i="11"/>
  <c r="E135" i="11"/>
  <c r="B135" i="11"/>
  <c r="C136" i="11"/>
  <c r="P134" i="11"/>
  <c r="J136" i="11" l="1"/>
  <c r="E136" i="11"/>
  <c r="H136" i="11"/>
  <c r="A136" i="11"/>
  <c r="D136" i="11"/>
  <c r="I136" i="11"/>
  <c r="F136" i="11"/>
  <c r="G136" i="11"/>
  <c r="B136" i="11"/>
  <c r="C137" i="11"/>
  <c r="P135" i="11"/>
  <c r="P136" i="11" l="1"/>
  <c r="J137" i="11"/>
  <c r="B137" i="11"/>
  <c r="A137" i="11"/>
  <c r="H137" i="11"/>
  <c r="G137" i="11"/>
  <c r="F137" i="11"/>
  <c r="I137" i="11"/>
  <c r="D137" i="11"/>
  <c r="E137" i="11"/>
  <c r="C138" i="11"/>
  <c r="P137" i="11" l="1"/>
  <c r="F138" i="11"/>
  <c r="I138" i="11"/>
  <c r="D138" i="11"/>
  <c r="E138" i="11"/>
  <c r="J138" i="11"/>
  <c r="B138" i="11"/>
  <c r="A138" i="11"/>
  <c r="H138" i="11"/>
  <c r="G138" i="11"/>
  <c r="C139" i="11"/>
  <c r="P138" i="11" l="1"/>
  <c r="H139" i="11"/>
  <c r="G139" i="11"/>
  <c r="F139" i="11"/>
  <c r="I139" i="11"/>
  <c r="D139" i="11"/>
  <c r="E139" i="11"/>
  <c r="B139" i="11"/>
  <c r="J139" i="11"/>
  <c r="A139" i="11"/>
  <c r="C140" i="11"/>
  <c r="P139" i="11" l="1"/>
  <c r="F140" i="11"/>
  <c r="I140" i="11"/>
  <c r="D140" i="11"/>
  <c r="E140" i="11"/>
  <c r="J140" i="11"/>
  <c r="B140" i="11"/>
  <c r="A140" i="11"/>
  <c r="H140" i="11"/>
  <c r="G140" i="11"/>
  <c r="C141" i="11"/>
  <c r="F141" i="11" l="1"/>
  <c r="I141" i="11"/>
  <c r="D141" i="11"/>
  <c r="E141" i="11"/>
  <c r="J141" i="11"/>
  <c r="B141" i="11"/>
  <c r="A141" i="11"/>
  <c r="G141" i="11"/>
  <c r="H141" i="11"/>
  <c r="C142" i="11"/>
  <c r="P140" i="11"/>
  <c r="D142" i="11" l="1"/>
  <c r="E142" i="11"/>
  <c r="A142" i="11"/>
  <c r="F142" i="11"/>
  <c r="J142" i="11"/>
  <c r="B142" i="11"/>
  <c r="H142" i="11"/>
  <c r="G142" i="11"/>
  <c r="I142" i="11"/>
  <c r="C143" i="11"/>
  <c r="P141" i="11"/>
  <c r="P142" i="11" l="1"/>
  <c r="D143" i="11"/>
  <c r="E143" i="11"/>
  <c r="J143" i="11"/>
  <c r="B143" i="11"/>
  <c r="A143" i="11"/>
  <c r="H143" i="11"/>
  <c r="G143" i="11"/>
  <c r="F143" i="11"/>
  <c r="I143" i="11"/>
  <c r="C144" i="11"/>
  <c r="D144" i="11" l="1"/>
  <c r="E144" i="11"/>
  <c r="J144" i="11"/>
  <c r="B144" i="11"/>
  <c r="A144" i="11"/>
  <c r="H144" i="11"/>
  <c r="G144" i="11"/>
  <c r="I144" i="11"/>
  <c r="F144" i="11"/>
  <c r="C145" i="11"/>
  <c r="P143" i="11"/>
  <c r="J145" i="11" l="1"/>
  <c r="B145" i="11"/>
  <c r="A145" i="11"/>
  <c r="H145" i="11"/>
  <c r="G145" i="11"/>
  <c r="F145" i="11"/>
  <c r="I145" i="11"/>
  <c r="D145" i="11"/>
  <c r="E145" i="11"/>
  <c r="C146" i="11"/>
  <c r="P144" i="11"/>
  <c r="P145" i="11" l="1"/>
  <c r="J146" i="11"/>
  <c r="B146" i="11"/>
  <c r="A146" i="11"/>
  <c r="H146" i="11"/>
  <c r="G146" i="11"/>
  <c r="F146" i="11"/>
  <c r="I146" i="11"/>
  <c r="E146" i="11"/>
  <c r="D146" i="11"/>
  <c r="C147" i="11"/>
  <c r="P146" i="11" l="1"/>
  <c r="H147" i="11"/>
  <c r="G147" i="11"/>
  <c r="F147" i="11"/>
  <c r="I147" i="11"/>
  <c r="D147" i="11"/>
  <c r="E147" i="11"/>
  <c r="J147" i="11"/>
  <c r="B147" i="11"/>
  <c r="A147" i="11"/>
  <c r="C148" i="11"/>
  <c r="P147" i="11" l="1"/>
  <c r="J148" i="11"/>
  <c r="B148" i="11"/>
  <c r="A148" i="11"/>
  <c r="H148" i="11"/>
  <c r="G148" i="11"/>
  <c r="F148" i="11"/>
  <c r="I148" i="11"/>
  <c r="E148" i="11"/>
  <c r="D148" i="11"/>
  <c r="C149" i="11"/>
  <c r="P148" i="11" l="1"/>
  <c r="F149" i="11"/>
  <c r="I149" i="11"/>
  <c r="D149" i="11"/>
  <c r="E149" i="11"/>
  <c r="J149" i="11"/>
  <c r="B149" i="11"/>
  <c r="A149" i="11"/>
  <c r="G149" i="11"/>
  <c r="H149" i="11"/>
  <c r="C150" i="11"/>
  <c r="P149" i="11" l="1"/>
  <c r="H150" i="11"/>
  <c r="G150" i="11"/>
  <c r="I150" i="11"/>
  <c r="B150" i="11"/>
  <c r="F150" i="11"/>
  <c r="J150" i="11"/>
  <c r="D150" i="11"/>
  <c r="E150" i="11"/>
  <c r="A150" i="11"/>
  <c r="C151" i="11"/>
  <c r="D151" i="11" l="1"/>
  <c r="E151" i="11"/>
  <c r="J151" i="11"/>
  <c r="B151" i="11"/>
  <c r="A151" i="11"/>
  <c r="H151" i="11"/>
  <c r="G151" i="11"/>
  <c r="I151" i="11"/>
  <c r="F151" i="11"/>
  <c r="C152" i="11"/>
  <c r="P150" i="11"/>
  <c r="H152" i="11" l="1"/>
  <c r="G152" i="11"/>
  <c r="F152" i="11"/>
  <c r="I152" i="11"/>
  <c r="D152" i="11"/>
  <c r="E152" i="11"/>
  <c r="J152" i="11"/>
  <c r="B152" i="11"/>
  <c r="A152" i="11"/>
  <c r="C153" i="11"/>
  <c r="P151" i="11"/>
  <c r="P152" i="11" l="1"/>
  <c r="J153" i="11"/>
  <c r="B153" i="11"/>
  <c r="A153" i="11"/>
  <c r="H153" i="11"/>
  <c r="G153" i="11"/>
  <c r="F153" i="11"/>
  <c r="I153" i="11"/>
  <c r="D153" i="11"/>
  <c r="E153" i="11"/>
  <c r="C154" i="11"/>
  <c r="P153" i="11" l="1"/>
  <c r="J154" i="11"/>
  <c r="B154" i="11"/>
  <c r="A154" i="11"/>
  <c r="F154" i="11"/>
  <c r="I154" i="11"/>
  <c r="D154" i="11"/>
  <c r="E154" i="11"/>
  <c r="H154" i="11"/>
  <c r="G154" i="11"/>
  <c r="C155" i="11"/>
  <c r="P154" i="11" l="1"/>
  <c r="H155" i="11"/>
  <c r="G155" i="11"/>
  <c r="F155" i="11"/>
  <c r="I155" i="11"/>
  <c r="D155" i="11"/>
  <c r="E155" i="11"/>
  <c r="J155" i="11"/>
  <c r="B155" i="11"/>
  <c r="A155" i="11"/>
  <c r="C156" i="11"/>
  <c r="P155" i="11" l="1"/>
  <c r="F156" i="11"/>
  <c r="I156" i="11"/>
  <c r="D156" i="11"/>
  <c r="E156" i="11"/>
  <c r="J156" i="11"/>
  <c r="B156" i="11"/>
  <c r="A156" i="11"/>
  <c r="H156" i="11"/>
  <c r="G156" i="11"/>
  <c r="C157" i="11"/>
  <c r="F157" i="11" l="1"/>
  <c r="I157" i="11"/>
  <c r="D157" i="11"/>
  <c r="E157" i="11"/>
  <c r="J157" i="11"/>
  <c r="B157" i="11"/>
  <c r="A157" i="11"/>
  <c r="H157" i="11"/>
  <c r="G157" i="11"/>
  <c r="C158" i="11"/>
  <c r="P156" i="11"/>
  <c r="D158" i="11" l="1"/>
  <c r="E158" i="11"/>
  <c r="F158" i="11"/>
  <c r="J158" i="11"/>
  <c r="B158" i="11"/>
  <c r="A158" i="11"/>
  <c r="H158" i="11"/>
  <c r="G158" i="11"/>
  <c r="I158" i="11"/>
  <c r="C159" i="11"/>
  <c r="P157" i="11"/>
  <c r="P158" i="11" l="1"/>
  <c r="D159" i="11"/>
  <c r="E159" i="11"/>
  <c r="J159" i="11"/>
  <c r="B159" i="11"/>
  <c r="A159" i="11"/>
  <c r="H159" i="11"/>
  <c r="G159" i="11"/>
  <c r="F159" i="11"/>
  <c r="I159" i="11"/>
  <c r="C160" i="11"/>
  <c r="C161" i="11" s="1"/>
  <c r="F161" i="11" l="1"/>
  <c r="H161" i="11"/>
  <c r="I161" i="11"/>
  <c r="J161" i="11"/>
  <c r="E161" i="11"/>
  <c r="B161" i="11"/>
  <c r="G161" i="11"/>
  <c r="D161" i="11"/>
  <c r="C162" i="11"/>
  <c r="D160" i="11"/>
  <c r="E160" i="11"/>
  <c r="J160" i="11"/>
  <c r="B160" i="11"/>
  <c r="A160" i="11"/>
  <c r="A161" i="11" s="1"/>
  <c r="H160" i="11"/>
  <c r="G160" i="11"/>
  <c r="I160" i="11"/>
  <c r="F160" i="11"/>
  <c r="P159" i="11"/>
  <c r="J162" i="11" l="1"/>
  <c r="E162" i="11"/>
  <c r="B162" i="11"/>
  <c r="H162" i="11"/>
  <c r="F162" i="11"/>
  <c r="A162" i="11"/>
  <c r="G162" i="11"/>
  <c r="I162" i="11"/>
  <c r="D162" i="11"/>
  <c r="C163" i="11"/>
  <c r="P161" i="11"/>
  <c r="P160" i="11"/>
  <c r="P162" i="11" l="1"/>
  <c r="H163" i="11"/>
  <c r="I163" i="11"/>
  <c r="B163" i="11"/>
  <c r="D163" i="11"/>
  <c r="J163" i="11"/>
  <c r="G163" i="11"/>
  <c r="E163" i="11"/>
  <c r="F163" i="11"/>
  <c r="A163" i="11"/>
  <c r="C164" i="11"/>
  <c r="J164" i="11" l="1"/>
  <c r="D164" i="11"/>
  <c r="B164" i="11"/>
  <c r="G164" i="11"/>
  <c r="E164" i="11"/>
  <c r="A164" i="11"/>
  <c r="F164" i="11"/>
  <c r="H164" i="11"/>
  <c r="I164" i="11"/>
  <c r="O4" i="11" s="1"/>
  <c r="O63" i="11"/>
  <c r="O79" i="11"/>
  <c r="O94" i="11"/>
  <c r="O108" i="11"/>
  <c r="O127" i="11"/>
  <c r="O144" i="11"/>
  <c r="O25" i="11"/>
  <c r="O43" i="11"/>
  <c r="O54" i="11"/>
  <c r="O75" i="11"/>
  <c r="O91" i="11"/>
  <c r="O104" i="11"/>
  <c r="O121" i="11"/>
  <c r="O135" i="11"/>
  <c r="O153" i="11"/>
  <c r="O35" i="11"/>
  <c r="O49" i="11"/>
  <c r="O64" i="11"/>
  <c r="O82" i="11"/>
  <c r="O96" i="11"/>
  <c r="O115" i="11"/>
  <c r="O129" i="11"/>
  <c r="O143" i="11"/>
  <c r="O32" i="11"/>
  <c r="O50" i="11"/>
  <c r="O67" i="11"/>
  <c r="O81" i="11"/>
  <c r="O98" i="11"/>
  <c r="O113" i="11"/>
  <c r="O131" i="11"/>
  <c r="O142" i="11"/>
  <c r="O146" i="11"/>
  <c r="O152" i="11"/>
  <c r="P163" i="11"/>
  <c r="O3" i="11" l="1"/>
  <c r="O12" i="11"/>
  <c r="O15" i="11"/>
  <c r="O17" i="11"/>
  <c r="O2" i="11"/>
  <c r="O33" i="11"/>
  <c r="O47" i="11"/>
  <c r="O126" i="11"/>
  <c r="O77" i="11"/>
  <c r="O30" i="11"/>
  <c r="O95" i="11"/>
  <c r="O45" i="11"/>
  <c r="O156" i="11"/>
  <c r="O138" i="11"/>
  <c r="O109" i="11"/>
  <c r="O78" i="11"/>
  <c r="O46" i="11"/>
  <c r="O13" i="11"/>
  <c r="O133" i="11"/>
  <c r="O100" i="11"/>
  <c r="O66" i="11"/>
  <c r="O34" i="11"/>
  <c r="O16" i="11"/>
  <c r="O123" i="11"/>
  <c r="O88" i="11"/>
  <c r="O40" i="11"/>
  <c r="O7" i="11"/>
  <c r="O154" i="11"/>
  <c r="O137" i="11"/>
  <c r="O118" i="11"/>
  <c r="O106" i="11"/>
  <c r="O90" i="11"/>
  <c r="O73" i="11"/>
  <c r="O57" i="11"/>
  <c r="O42" i="11"/>
  <c r="O26" i="11"/>
  <c r="O8" i="11"/>
  <c r="O151" i="11"/>
  <c r="O139" i="11"/>
  <c r="O122" i="11"/>
  <c r="O107" i="11"/>
  <c r="O89" i="11"/>
  <c r="O74" i="11"/>
  <c r="O58" i="11"/>
  <c r="O41" i="11"/>
  <c r="O24" i="11"/>
  <c r="O11" i="11"/>
  <c r="O145" i="11"/>
  <c r="O128" i="11"/>
  <c r="O112" i="11"/>
  <c r="O99" i="11"/>
  <c r="O80" i="11"/>
  <c r="O65" i="11"/>
  <c r="O48" i="11"/>
  <c r="O31" i="11"/>
  <c r="O5" i="11"/>
  <c r="O157" i="11"/>
  <c r="O136" i="11"/>
  <c r="O120" i="11"/>
  <c r="O103" i="11"/>
  <c r="O86" i="11"/>
  <c r="O71" i="11"/>
  <c r="O53" i="11"/>
  <c r="O37" i="11"/>
  <c r="O23" i="11"/>
  <c r="O19" i="11"/>
  <c r="O111" i="11"/>
  <c r="O60" i="11"/>
  <c r="O10" i="11"/>
  <c r="O125" i="11"/>
  <c r="O93" i="11"/>
  <c r="O62" i="11"/>
  <c r="O28" i="11"/>
  <c r="O148" i="11"/>
  <c r="O117" i="11"/>
  <c r="O85" i="11"/>
  <c r="O52" i="11"/>
  <c r="O21" i="11"/>
  <c r="O140" i="11"/>
  <c r="O105" i="11"/>
  <c r="O72" i="11"/>
  <c r="O59" i="11"/>
  <c r="O29" i="11"/>
  <c r="O150" i="11"/>
  <c r="O134" i="11"/>
  <c r="O116" i="11"/>
  <c r="O102" i="11"/>
  <c r="O87" i="11"/>
  <c r="O69" i="11"/>
  <c r="O56" i="11"/>
  <c r="O38" i="11"/>
  <c r="O22" i="11"/>
  <c r="O18" i="11"/>
  <c r="O149" i="11"/>
  <c r="O132" i="11"/>
  <c r="O119" i="11"/>
  <c r="O101" i="11"/>
  <c r="O84" i="11"/>
  <c r="O70" i="11"/>
  <c r="O55" i="11"/>
  <c r="O39" i="11"/>
  <c r="O20" i="11"/>
  <c r="O158" i="11"/>
  <c r="O141" i="11"/>
  <c r="O124" i="11"/>
  <c r="O110" i="11"/>
  <c r="O92" i="11"/>
  <c r="O76" i="11"/>
  <c r="O61" i="11"/>
  <c r="O44" i="11"/>
  <c r="O27" i="11"/>
  <c r="O6" i="11"/>
  <c r="O147" i="11"/>
  <c r="O130" i="11"/>
  <c r="O114" i="11"/>
  <c r="O97" i="11"/>
  <c r="O83" i="11"/>
  <c r="O68" i="11"/>
  <c r="O51" i="11"/>
  <c r="O36" i="11"/>
  <c r="O9" i="11"/>
  <c r="P164" i="11"/>
  <c r="O162" i="11"/>
  <c r="O163" i="11"/>
  <c r="O14" i="11"/>
  <c r="O160" i="11"/>
  <c r="O159" i="11"/>
  <c r="O155" i="11"/>
  <c r="O161" i="11"/>
  <c r="O16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" name="Dotaz – pub?gid=0&amp;single=true&amp;output=csv" description="Připojení k dotazu produktu pub?gid=0&amp;single=true&amp;output=csv v sešitě" type="5" refreshedVersion="6" background="1" refreshOnLoad="1" saveData="1">
    <dbPr connection="provider=Microsoft.Mashup.OleDb.1;data source=$Workbook$;location=&quot;pub?gid=0&amp;single=true&amp;output=csv&quot;;extended properties=" command="SELECT * FROM [pub?gid=0&amp;single=true&amp;output=csv]"/>
  </connection>
</connections>
</file>

<file path=xl/sharedStrings.xml><?xml version="1.0" encoding="utf-8"?>
<sst xmlns="http://schemas.openxmlformats.org/spreadsheetml/2006/main" count="885" uniqueCount="220">
  <si>
    <t>číslo</t>
  </si>
  <si>
    <t>běh</t>
  </si>
  <si>
    <t>A</t>
  </si>
  <si>
    <t>B</t>
  </si>
  <si>
    <t>C</t>
  </si>
  <si>
    <t>D</t>
  </si>
  <si>
    <t>E</t>
  </si>
  <si>
    <t>F</t>
  </si>
  <si>
    <t>G</t>
  </si>
  <si>
    <t>I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</si>
  <si>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</si>
  <si>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</si>
  <si>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</si>
  <si>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</si>
  <si>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</si>
  <si>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</si>
  <si>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</si>
  <si>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</si>
  <si>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</si>
  <si>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</si>
  <si>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</si>
  <si>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</si>
  <si>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</si>
  <si>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</si>
  <si>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</si>
  <si>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</si>
  <si>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</si>
  <si>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V</t>
  </si>
  <si>
    <t>AA</t>
  </si>
  <si>
    <t>AB</t>
  </si>
  <si>
    <t>AC</t>
  </si>
  <si>
    <t>AD</t>
  </si>
  <si>
    <t>FScode</t>
  </si>
  <si>
    <t>příjmení</t>
  </si>
  <si>
    <t>jméno</t>
  </si>
  <si>
    <t>ročník</t>
  </si>
  <si>
    <t>družstvo</t>
  </si>
  <si>
    <t>okres</t>
  </si>
  <si>
    <t>Běloves</t>
  </si>
  <si>
    <t>Frýdek</t>
  </si>
  <si>
    <t>Michálkovice</t>
  </si>
  <si>
    <t>Petrovice</t>
  </si>
  <si>
    <t>rozběh</t>
  </si>
  <si>
    <t>dráha</t>
  </si>
  <si>
    <t>st.č.</t>
  </si>
  <si>
    <t>čas1</t>
  </si>
  <si>
    <t>čas2</t>
  </si>
  <si>
    <t>výsledný čas</t>
  </si>
  <si>
    <t>_pom</t>
  </si>
  <si>
    <t>_pom_2</t>
  </si>
  <si>
    <t>AE</t>
  </si>
  <si>
    <t>AF</t>
  </si>
  <si>
    <t>AG</t>
  </si>
  <si>
    <t>AH</t>
  </si>
  <si>
    <t>AI</t>
  </si>
  <si>
    <t>Jabloňov</t>
  </si>
  <si>
    <t>Kamenec</t>
  </si>
  <si>
    <t>Kostomlátky</t>
  </si>
  <si>
    <t>Malechov</t>
  </si>
  <si>
    <t>Moravský Beroun</t>
  </si>
  <si>
    <t>Morkovice</t>
  </si>
  <si>
    <t>Ostrov u Macochy</t>
  </si>
  <si>
    <t>Skuteč</t>
  </si>
  <si>
    <t>Praha-Zličín</t>
  </si>
  <si>
    <t>Střezimíř</t>
  </si>
  <si>
    <t>Sychotín</t>
  </si>
  <si>
    <t>Vladislav</t>
  </si>
  <si>
    <t>pořadí</t>
  </si>
  <si>
    <t>kod</t>
  </si>
  <si>
    <t>AJ</t>
  </si>
  <si>
    <t>100m</t>
  </si>
  <si>
    <t>Fscode</t>
  </si>
  <si>
    <t>Přijmení, jméno</t>
  </si>
  <si>
    <t>Ročník</t>
  </si>
  <si>
    <t>Věž</t>
  </si>
  <si>
    <t>Start. číslo</t>
  </si>
  <si>
    <t>#</t>
  </si>
  <si>
    <t>Býškovice</t>
  </si>
  <si>
    <t>Duchcov</t>
  </si>
  <si>
    <t>muži</t>
  </si>
  <si>
    <t>Horní Bělá</t>
  </si>
  <si>
    <t>HZS Kraje Vysočina</t>
  </si>
  <si>
    <t>Chodov</t>
  </si>
  <si>
    <t>Podmoklany</t>
  </si>
  <si>
    <t>Kojetice</t>
  </si>
  <si>
    <t>Jindřichov</t>
  </si>
  <si>
    <t>Milotice nad Bečvou</t>
  </si>
  <si>
    <t>Závišice</t>
  </si>
  <si>
    <t>Ostrava-Třebovice</t>
  </si>
  <si>
    <t>Mistřín</t>
  </si>
  <si>
    <t>Počepice</t>
  </si>
  <si>
    <t>Šuňava</t>
  </si>
  <si>
    <t>Kvasiny B</t>
  </si>
  <si>
    <t>Výčapy</t>
  </si>
  <si>
    <t>HZS Hradec Králové</t>
  </si>
  <si>
    <t>Bělá u Jevíčka</t>
  </si>
  <si>
    <t>Žebnice</t>
  </si>
  <si>
    <t>HZS Zlínského kraje</t>
  </si>
  <si>
    <t>Oznice</t>
  </si>
  <si>
    <t>Bílá Třemešná</t>
  </si>
  <si>
    <t>Bořitov</t>
  </si>
  <si>
    <t>Brada-Rybníček</t>
  </si>
  <si>
    <t>Choltice</t>
  </si>
  <si>
    <t>Hajnice</t>
  </si>
  <si>
    <t>Březnice</t>
  </si>
  <si>
    <t>HZS MSK Ostrava</t>
  </si>
  <si>
    <t>Dobrá</t>
  </si>
  <si>
    <t>Starý Lískovec-SPORT</t>
  </si>
  <si>
    <t>Dolní Životice</t>
  </si>
  <si>
    <t>Mlékosrby</t>
  </si>
  <si>
    <t>Olešnice u RK</t>
  </si>
  <si>
    <t>Fulnek</t>
  </si>
  <si>
    <t>Karviná-Hranice</t>
  </si>
  <si>
    <t>Horní Datyně</t>
  </si>
  <si>
    <t>Hustopeče nad Bečvou</t>
  </si>
  <si>
    <t>Petrovice u Blanska</t>
  </si>
  <si>
    <t>Praha-Písnice</t>
  </si>
  <si>
    <t>Jetřichovec</t>
  </si>
  <si>
    <t>Ostrava-Nová Ves</t>
  </si>
  <si>
    <t>Ruda</t>
  </si>
  <si>
    <t>Kozlovice</t>
  </si>
  <si>
    <t>Hrdlořezy</t>
  </si>
  <si>
    <t>Lavičky</t>
  </si>
  <si>
    <t>Lužná</t>
  </si>
  <si>
    <t>Praha-Letňany</t>
  </si>
  <si>
    <t>Úvaly</t>
  </si>
  <si>
    <t>Topolany</t>
  </si>
  <si>
    <t>Manětín</t>
  </si>
  <si>
    <t>Skryje</t>
  </si>
  <si>
    <t>Myslibořice</t>
  </si>
  <si>
    <t>Nižní Lhoty</t>
  </si>
  <si>
    <t>Nové Sedlice</t>
  </si>
  <si>
    <t>Vrchotice</t>
  </si>
  <si>
    <t>Počátky</t>
  </si>
  <si>
    <t>Třtice</t>
  </si>
  <si>
    <t>Ptáčov</t>
  </si>
  <si>
    <t>Šošůvka</t>
  </si>
  <si>
    <t>Štěměchy</t>
  </si>
  <si>
    <t>Štichovice</t>
  </si>
  <si>
    <t>Kly</t>
  </si>
  <si>
    <t>Valdice</t>
  </si>
  <si>
    <t>Stará Říše</t>
  </si>
  <si>
    <t>Sestrouň</t>
  </si>
  <si>
    <t>Raškovice</t>
  </si>
  <si>
    <t>ZK IMA ZŠ Hutnícka Sp.N.Ves</t>
  </si>
  <si>
    <t>Zádveřice</t>
  </si>
  <si>
    <t>Markvartice</t>
  </si>
  <si>
    <t>Struhařov</t>
  </si>
  <si>
    <t>Vratimov</t>
  </si>
  <si>
    <t>kategorie: Muži a dorostenci</t>
  </si>
  <si>
    <t>Novotný</t>
  </si>
  <si>
    <t>Tomáš</t>
  </si>
  <si>
    <t>Jílovice</t>
  </si>
  <si>
    <t>České Budějovice</t>
  </si>
  <si>
    <t>Matyáš</t>
  </si>
  <si>
    <t>Martin</t>
  </si>
  <si>
    <t>Tomášek</t>
  </si>
  <si>
    <t>David</t>
  </si>
  <si>
    <t>Chrudim</t>
  </si>
  <si>
    <t>Patrik</t>
  </si>
  <si>
    <t>Marek</t>
  </si>
  <si>
    <t>Jihlava</t>
  </si>
  <si>
    <t>Dominik</t>
  </si>
  <si>
    <t>Plzeň-sever</t>
  </si>
  <si>
    <t>Novák</t>
  </si>
  <si>
    <t>Adam</t>
  </si>
  <si>
    <t>František</t>
  </si>
  <si>
    <t>Bukovice</t>
  </si>
  <si>
    <t>Náchod</t>
  </si>
  <si>
    <t>Linhart</t>
  </si>
  <si>
    <t>Svoboda</t>
  </si>
  <si>
    <t>Nová Role</t>
  </si>
  <si>
    <t>Karlovy Vary</t>
  </si>
  <si>
    <t>HZS kraje Vysočina</t>
  </si>
  <si>
    <t>Vymazal</t>
  </si>
  <si>
    <t>Plzeň-jih</t>
  </si>
  <si>
    <t>Kroupa</t>
  </si>
  <si>
    <t>Lukáš</t>
  </si>
  <si>
    <t>Pardubice</t>
  </si>
  <si>
    <t>Bělský</t>
  </si>
  <si>
    <t>Krouna</t>
  </si>
  <si>
    <t>Vít</t>
  </si>
  <si>
    <t>Kroměříž</t>
  </si>
  <si>
    <t>Soukup</t>
  </si>
  <si>
    <t>Peštál</t>
  </si>
  <si>
    <t>Budíkovice</t>
  </si>
  <si>
    <t>Třebíč</t>
  </si>
  <si>
    <t>Pardubice Polabiny</t>
  </si>
  <si>
    <t>Vlčan</t>
  </si>
  <si>
    <t>Mikuláš</t>
  </si>
  <si>
    <t>Hons</t>
  </si>
  <si>
    <t>Janko</t>
  </si>
  <si>
    <t>Vladimír</t>
  </si>
  <si>
    <t>Viktora</t>
  </si>
  <si>
    <t>HZS Kutná Hora</t>
  </si>
  <si>
    <t>HZS Středočeského kraje</t>
  </si>
  <si>
    <t>HZS Jihočeského kraje</t>
  </si>
  <si>
    <t>Šulc</t>
  </si>
  <si>
    <t>Seč</t>
  </si>
  <si>
    <t>Bulej</t>
  </si>
  <si>
    <t>OR HaZZ Čadca</t>
  </si>
  <si>
    <t>Čadca(SK)</t>
  </si>
  <si>
    <t>Slatiny</t>
  </si>
  <si>
    <t>Jičín</t>
  </si>
  <si>
    <t>Ručka</t>
  </si>
  <si>
    <t>Drnek</t>
  </si>
  <si>
    <t>Letkov</t>
  </si>
  <si>
    <t>Krs</t>
  </si>
  <si>
    <t>Dolní Lukavice</t>
  </si>
  <si>
    <t>Binar</t>
  </si>
  <si>
    <t>Jáchym</t>
  </si>
  <si>
    <t>Picmaus</t>
  </si>
  <si>
    <t>Milan</t>
  </si>
  <si>
    <t>Radonín</t>
  </si>
  <si>
    <t>Diviš</t>
  </si>
  <si>
    <t>Heraltice</t>
  </si>
  <si>
    <t>Flégr</t>
  </si>
  <si>
    <t>Lang</t>
  </si>
  <si>
    <t>Záruba</t>
  </si>
  <si>
    <t>Erik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</si>
</sst>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left" textRotation="90"/>
      <protection hidden="1"/>
    </xf>
    <xf numFmtId="2" fontId="6" fillId="0" borderId="1" xfId="0" applyNumberFormat="1" applyFont="1" applyBorder="1" applyAlignment="1" applyProtection="1">
      <alignment horizontal="left" textRotation="90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left" textRotation="90" wrapText="1"/>
      <protection hidden="1"/>
    </xf>
    <xf numFmtId="0" fontId="3" fillId="0" borderId="0" xfId="0" applyFont="1" applyProtection="1">
      <protection hidden="1"/>
    </xf>
    <xf numFmtId="2" fontId="6" fillId="0" borderId="1" xfId="0" applyNumberFormat="1" applyFont="1" applyBorder="1" applyAlignment="1" applyProtection="1">
      <alignment horizontal="left" textRotation="90"/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2" borderId="0" xfId="0" applyFont="1" applyFill="1"/>
    <xf numFmtId="0" fontId="6" fillId="0" borderId="0" xfId="0" applyFont="1"/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2" borderId="1" xfId="0" applyFont="1" applyFill="1" applyBorder="1" applyAlignment="1" applyProtection="1">
      <alignment horizontal="left" textRotation="90"/>
      <protection hidden="1"/>
    </xf>
    <xf numFmtId="2" fontId="14" fillId="2" borderId="1" xfId="0" applyNumberFormat="1" applyFont="1" applyFill="1" applyBorder="1" applyAlignment="1" applyProtection="1">
      <alignment horizontal="left" textRotation="90"/>
      <protection hidden="1"/>
    </xf>
    <xf numFmtId="2" fontId="14" fillId="2" borderId="1" xfId="0" applyNumberFormat="1" applyFont="1" applyFill="1" applyBorder="1" applyAlignment="1" applyProtection="1">
      <alignment horizontal="left" textRotation="90" wrapText="1"/>
      <protection hidden="1"/>
    </xf>
    <xf numFmtId="0" fontId="14" fillId="2" borderId="1" xfId="0" applyFont="1" applyFill="1" applyBorder="1" applyAlignment="1" applyProtection="1">
      <alignment horizontal="left" textRotation="90" wrapText="1"/>
      <protection hidden="1"/>
    </xf>
    <xf numFmtId="0" fontId="14" fillId="2" borderId="1" xfId="0" applyFont="1" applyFill="1" applyBorder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2" fontId="15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9">
    <dxf>
      <fill>
        <patternFill>
          <bgColor rgb="FFFF0000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34998626667073579"/>
        </patternFill>
      </fill>
    </dxf>
    <dxf>
      <font>
        <color theme="0"/>
      </font>
    </dxf>
    <dxf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 kontingenční tabulky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ha Vojtěch" refreshedDate="43588.412432986108" createdVersion="5" refreshedVersion="5" minRefreshableVersion="3" recordCount="163" xr:uid="{00000000-000A-0000-FFFF-FFFF00000000}">
  <cacheSource type="worksheet">
    <worksheetSource name="_zdroj"/>
  </cacheSource>
  <cacheFields count="9">
    <cacheField name="# start. číslo" numFmtId="0">
      <sharedItems containsMixedTypes="1" containsNumber="1" containsInteger="1" minValue="1" maxValue="69"/>
    </cacheField>
    <cacheField name="FScode" numFmtId="0">
      <sharedItems containsSemiMixedTypes="0" containsString="0" containsNumber="1" containsInteger="1" minValue="1681" maxValue="70051"/>
    </cacheField>
    <cacheField name="příjmení" numFmtId="0">
      <sharedItems/>
    </cacheField>
    <cacheField name="jméno" numFmtId="0">
      <sharedItems/>
    </cacheField>
    <cacheField name="ročník" numFmtId="0">
      <sharedItems containsSemiMixedTypes="0" containsString="0" containsNumber="1" containsInteger="1" minValue="1978" maxValue="2006"/>
    </cacheField>
    <cacheField name="družstvo" numFmtId="0">
      <sharedItems count="118">
        <s v="HZS Kraje Vysočina"/>
        <s v="Podmoklany"/>
        <s v="Jabloňov"/>
        <s v="Jindřichov"/>
        <s v="Kamenec"/>
        <s v="Závišice"/>
        <s v="Mistřín"/>
        <s v="Moravský Beroun"/>
        <s v="Kvasiny B"/>
        <s v="HZS Hradec Králové"/>
        <s v="Žebnice"/>
        <s v="HZS Zlínského kraje"/>
        <s v="Oznice"/>
        <s v="Michálkovice"/>
        <s v="Brada-Rybníček"/>
        <s v="Choltice"/>
        <s v="Hajnice"/>
        <s v="HZS MSK Ostrava"/>
        <s v="Bořitov"/>
        <s v="Starý Lískovec-SPORT"/>
        <s v="Mlékosrby"/>
        <s v="Ostrava-Třebovice"/>
        <s v="Olešnice u RK"/>
        <s v="Běloves"/>
        <s v="Karviná-Hranice"/>
        <s v="Bílá Třemešná"/>
        <s v="Petrovice u Blanska"/>
        <s v="Bělá u Jevíčka"/>
        <s v="Výčapy"/>
        <s v="Morkovice"/>
        <s v="Skuteč"/>
        <s v="Praha-Písnice"/>
        <s v="Milotice nad Bečvou"/>
        <s v="Střezimíř"/>
        <s v="Ostrava-Nová Ves"/>
        <s v="Ruda"/>
        <s v="Hrdlořezy"/>
        <s v="Dobrá"/>
        <s v="Praha-Letňany"/>
        <s v="Úvaly"/>
        <s v="Topolany"/>
        <s v="Sychotín"/>
        <s v="Jetřichovec"/>
        <s v="Praha-Zličín"/>
        <s v="Skryje"/>
        <s v="Šuňava"/>
        <s v="Lužná"/>
        <s v="Fulnek"/>
        <s v="Horní Datyně"/>
        <s v="Vrchotice"/>
        <s v="Frýdek"/>
        <s v="Třtice"/>
        <s v="Petrovice"/>
        <s v="Lavičky"/>
        <s v="Šošůvka"/>
        <s v="Kostomlátky"/>
        <s v="Kojetice"/>
        <s v="Dolní Životice"/>
        <s v="Býškovice"/>
        <s v="Počátky"/>
        <s v="Kly"/>
        <s v="Valdice"/>
        <s v="Štěměchy"/>
        <s v="Myslibořice"/>
        <s v="Stará Říše"/>
        <s v="Sestrouň"/>
        <s v="Březnice"/>
        <s v="Raškovice"/>
        <s v="ZK IMA ZŠ Hutnícka Sp.N.Ves"/>
        <s v="Zádveřice"/>
        <s v="Štichovice"/>
        <s v="Manětín"/>
        <s v="Duchcov"/>
        <s v="Nové Sedlice"/>
        <s v="Markvartice"/>
        <s v="Hustopeče nad Bečvou"/>
        <s v="Ostrov u Macochy"/>
        <s v="Horní Bělá"/>
        <s v="Struhařov"/>
        <s v="Počepice"/>
        <s v="Vratimov"/>
        <s v="Nižní Lhoty"/>
        <s v="Malechov"/>
        <s v="Kozlovice"/>
        <s v="Vladislav"/>
        <s v="Ptáčov"/>
        <s v="Chodov"/>
        <s v="Skalice" u="1"/>
        <s v="Štěnovický Borek" u="1"/>
        <s v="Litovany" u="1"/>
        <s v="Krmelín" u="1"/>
        <s v="Horní Čermná" u="1"/>
        <s v="Budíkovice" u="1"/>
        <s v="Rudíkov" u="1"/>
        <s v="Rouchovany" u="1"/>
        <s v="Alojzov" u="1"/>
        <s v="Horní Lánov" u="1"/>
        <s v="Dolní Čermná" u="1"/>
        <s v="Rozstání" u="1"/>
        <s v="Březová u Sokolova" u="1"/>
        <s v="Praha-Dolní Měcholupy" u="1"/>
        <s v="Stařeč" u="1"/>
        <s v="Úněšov" u="1"/>
        <s v="Trusovice" u="1"/>
        <s v="Horní Cerekev" u="1"/>
        <s v="Poniklá" u="1"/>
        <s v="Štěpánov" u="1"/>
        <s v="Chválenice" u="1"/>
        <s v="Všechlapy" u="1"/>
        <s v="Česká Bělá" u="1"/>
        <s v="Herálec" u="1"/>
        <s v="Křešice" u="1"/>
        <s v="Jaroměřice nad Rokytnou" u="1"/>
        <s v="Horní Lideč" u="1"/>
        <s v="Martinice v Krkonoších" u="1"/>
        <s v="Velké Meziříčí" u="1"/>
        <s v="Staré Město" u="1"/>
        <s v="Starý Lískovec - SPORT" u="1"/>
      </sharedItems>
    </cacheField>
    <cacheField name="okres" numFmtId="0">
      <sharedItems/>
    </cacheField>
    <cacheField name="100m" numFmtId="0">
      <sharedItems/>
    </cacheField>
    <cacheField name="věž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23"/>
    <n v="1681"/>
    <s v="Hnízdil"/>
    <s v="Pavel"/>
    <n v="1984"/>
    <x v="0"/>
    <s v="Jihlava"/>
    <s v="ANO"/>
    <s v="ANO"/>
  </r>
  <r>
    <n v="34"/>
    <n v="1831"/>
    <s v="Eis"/>
    <s v="Martin"/>
    <n v="1988"/>
    <x v="1"/>
    <s v="Havlíčkův Brod"/>
    <s v="ANO"/>
    <s v=""/>
  </r>
  <r>
    <n v="39"/>
    <n v="3941"/>
    <s v="Janko"/>
    <s v="Vladimír"/>
    <n v="1978"/>
    <x v="0"/>
    <s v="Jihlava"/>
    <s v="ANO"/>
    <s v="ANO"/>
  </r>
  <r>
    <n v="31"/>
    <n v="4021"/>
    <s v="Voda"/>
    <s v="Tomáš"/>
    <n v="1993"/>
    <x v="2"/>
    <s v="Žďár nad Sázavou"/>
    <s v="ANO"/>
    <s v=""/>
  </r>
  <r>
    <n v="4"/>
    <n v="6321"/>
    <s v="Hladík"/>
    <s v="Stanislav"/>
    <n v="1992"/>
    <x v="0"/>
    <s v="Jihlava"/>
    <s v="ANO"/>
    <s v="ANO"/>
  </r>
  <r>
    <n v="15"/>
    <n v="8301"/>
    <s v="Hons"/>
    <s v="Lukáš"/>
    <n v="1980"/>
    <x v="0"/>
    <s v="Jihlava"/>
    <s v="ANO"/>
    <s v="ANO"/>
  </r>
  <r>
    <n v="12"/>
    <n v="9411"/>
    <s v="Biskup"/>
    <s v="Jan"/>
    <n v="1990"/>
    <x v="3"/>
    <s v="Přerov"/>
    <s v="ANO"/>
    <s v=""/>
  </r>
  <r>
    <n v="13"/>
    <n v="12771"/>
    <s v="Šváb"/>
    <s v="Vojtěch"/>
    <n v="2003"/>
    <x v="4"/>
    <s v="Svitavy"/>
    <s v="ANO"/>
    <s v=""/>
  </r>
  <r>
    <n v="20"/>
    <n v="15141"/>
    <s v="Kahánek"/>
    <s v="Ondřej"/>
    <n v="1988"/>
    <x v="5"/>
    <s v="Nový Jičín"/>
    <s v="ANO"/>
    <s v=""/>
  </r>
  <r>
    <n v="22"/>
    <n v="15371"/>
    <s v="Marada"/>
    <s v="Petr"/>
    <n v="1995"/>
    <x v="6"/>
    <s v="Hodonín"/>
    <s v="ANO"/>
    <s v=""/>
  </r>
  <r>
    <n v="24"/>
    <n v="15761"/>
    <s v="Hradský"/>
    <s v="Dušan"/>
    <n v="1993"/>
    <x v="6"/>
    <s v="Hodonín"/>
    <s v="ANO"/>
    <s v=""/>
  </r>
  <r>
    <n v="30"/>
    <n v="17671"/>
    <s v="Červinka"/>
    <s v="Jiří"/>
    <n v="2002"/>
    <x v="7"/>
    <s v="Olomouc"/>
    <s v="ANO"/>
    <s v="ANO"/>
  </r>
  <r>
    <n v="26"/>
    <n v="17681"/>
    <s v="Kroupa"/>
    <s v="Lukáš"/>
    <n v="1997"/>
    <x v="8"/>
    <s v="Rychnov nad Kněžnou"/>
    <s v="ANO"/>
    <s v="ANO"/>
  </r>
  <r>
    <n v="28"/>
    <n v="17691"/>
    <s v="Zhříval"/>
    <s v="Jan"/>
    <n v="1996"/>
    <x v="9"/>
    <s v="HZS Královéhradeckého kraje"/>
    <s v="ANO"/>
    <s v="ANO"/>
  </r>
  <r>
    <n v="2"/>
    <n v="18121"/>
    <s v="Soukup"/>
    <s v="Dominik"/>
    <n v="1996"/>
    <x v="10"/>
    <s v="Plzeň-sever"/>
    <s v="ANO"/>
    <s v="ANO"/>
  </r>
  <r>
    <n v="10"/>
    <n v="18651"/>
    <s v="Korábečný"/>
    <s v="Petr"/>
    <n v="1991"/>
    <x v="11"/>
    <s v="Vsetín"/>
    <s v="ANO"/>
    <s v=""/>
  </r>
  <r>
    <n v="51"/>
    <n v="18981"/>
    <s v="Klvaňa"/>
    <s v="Daniel"/>
    <n v="1998"/>
    <x v="12"/>
    <s v="Vsetín"/>
    <s v="ANO"/>
    <s v="ANO"/>
  </r>
  <r>
    <n v="46"/>
    <n v="19021"/>
    <s v="Adámek"/>
    <s v="Michal"/>
    <n v="1998"/>
    <x v="13"/>
    <s v="Ostrava"/>
    <s v="ANO"/>
    <s v="ANO"/>
  </r>
  <r>
    <n v="1"/>
    <n v="20941"/>
    <s v="Válek"/>
    <s v="Pavel"/>
    <n v="2002"/>
    <x v="14"/>
    <s v="Jičín"/>
    <s v="ANO"/>
    <s v=""/>
  </r>
  <r>
    <n v="3"/>
    <n v="21281"/>
    <s v="Dušek"/>
    <s v="Martin"/>
    <n v="1998"/>
    <x v="15"/>
    <s v="Pardubice"/>
    <s v="ANO"/>
    <s v="ANO"/>
  </r>
  <r>
    <n v="65"/>
    <n v="22231"/>
    <s v="Linhart"/>
    <s v="Patrik"/>
    <n v="2000"/>
    <x v="16"/>
    <s v="Trutnov"/>
    <s v="ANO"/>
    <s v=""/>
  </r>
  <r>
    <n v="47"/>
    <n v="22621"/>
    <s v="Svačina"/>
    <s v="Richard"/>
    <n v="1997"/>
    <x v="17"/>
    <s v="Ostrava"/>
    <s v="ANO"/>
    <s v="ANO"/>
  </r>
  <r>
    <n v="36"/>
    <n v="22791"/>
    <s v="Páral"/>
    <s v="Filip"/>
    <n v="1996"/>
    <x v="18"/>
    <s v="Blansko"/>
    <s v="ANO"/>
    <s v=""/>
  </r>
  <r>
    <n v="38"/>
    <n v="23261"/>
    <s v="Novák"/>
    <s v="Zdeněk"/>
    <n v="2004"/>
    <x v="19"/>
    <s v="Brno-město"/>
    <s v="ANO"/>
    <s v="ANO"/>
  </r>
  <r>
    <n v="40"/>
    <n v="23401"/>
    <s v="Richter"/>
    <s v="Lukáš"/>
    <n v="1997"/>
    <x v="20"/>
    <s v="Hradec Králové"/>
    <s v="ANO"/>
    <s v="ANO"/>
  </r>
  <r>
    <n v="17"/>
    <n v="24331"/>
    <s v="Stolař"/>
    <s v="Lukáš"/>
    <n v="2005"/>
    <x v="21"/>
    <s v="Ostrava"/>
    <s v="ANO"/>
    <s v="ANO"/>
  </r>
  <r>
    <n v="42"/>
    <n v="24501"/>
    <s v="Šmída"/>
    <s v="Jakub"/>
    <n v="1997"/>
    <x v="22"/>
    <s v="Rychnov nad Kněžnou"/>
    <s v="ANO"/>
    <s v=""/>
  </r>
  <r>
    <n v="48"/>
    <n v="24561"/>
    <s v="Kligl"/>
    <s v="Patrik"/>
    <n v="1997"/>
    <x v="23"/>
    <s v="Náchod"/>
    <s v="ANO"/>
    <s v="ANO"/>
  </r>
  <r>
    <n v="44"/>
    <n v="25891"/>
    <s v="Staněk"/>
    <s v="David"/>
    <n v="2000"/>
    <x v="24"/>
    <s v="Karviná"/>
    <s v="ANO"/>
    <s v=""/>
  </r>
  <r>
    <n v="18"/>
    <n v="26111"/>
    <s v="Mareček"/>
    <s v="Miroslav"/>
    <n v="1999"/>
    <x v="25"/>
    <s v="Trutnov"/>
    <s v="ANO"/>
    <s v=""/>
  </r>
  <r>
    <n v="45"/>
    <n v="26221"/>
    <s v="Nechvátal"/>
    <s v="Radek"/>
    <n v="1995"/>
    <x v="0"/>
    <s v="Jihlava"/>
    <s v="ANO"/>
    <s v="ANO"/>
  </r>
  <r>
    <n v="29"/>
    <n v="26301"/>
    <s v="Kučera"/>
    <s v="Martin"/>
    <n v="2001"/>
    <x v="18"/>
    <s v="Blansko"/>
    <s v="ANO"/>
    <s v=""/>
  </r>
  <r>
    <n v="21"/>
    <n v="26401"/>
    <s v="Plíhal"/>
    <s v="Jiří"/>
    <n v="2000"/>
    <x v="26"/>
    <s v="Blansko"/>
    <s v="ANO"/>
    <s v=""/>
  </r>
  <r>
    <n v="50"/>
    <n v="26441"/>
    <s v="Vašulka"/>
    <s v="Adam"/>
    <n v="2000"/>
    <x v="6"/>
    <s v="Hodonín"/>
    <s v="ANO"/>
    <s v=""/>
  </r>
  <r>
    <n v="59"/>
    <n v="26781"/>
    <s v="Vašek"/>
    <s v="Ladislav"/>
    <n v="2000"/>
    <x v="27"/>
    <s v="Svitavy"/>
    <s v="ANO"/>
    <s v=""/>
  </r>
  <r>
    <n v="6"/>
    <n v="27381"/>
    <s v="Javůrek"/>
    <s v="Vítězslav"/>
    <n v="2003"/>
    <x v="28"/>
    <s v="Třebíč"/>
    <s v="ANO"/>
    <s v=""/>
  </r>
  <r>
    <n v="9"/>
    <n v="27401"/>
    <s v="Růžička"/>
    <s v="Filip"/>
    <n v="2004"/>
    <x v="28"/>
    <s v="Třebíč"/>
    <s v="ANO"/>
    <s v=""/>
  </r>
  <r>
    <n v="49"/>
    <n v="27411"/>
    <s v="Ošmera"/>
    <s v="Tomáš"/>
    <n v="2000"/>
    <x v="28"/>
    <s v="Třebíč"/>
    <s v="ANO"/>
    <s v=""/>
  </r>
  <r>
    <n v="7"/>
    <n v="27421"/>
    <s v="Dokulil"/>
    <s v="Dominik"/>
    <n v="2002"/>
    <x v="28"/>
    <s v="Třebíč"/>
    <s v="ANO"/>
    <s v=""/>
  </r>
  <r>
    <n v="5"/>
    <n v="27431"/>
    <s v="Drápela"/>
    <s v="Jaroslav"/>
    <n v="2002"/>
    <x v="28"/>
    <s v="Třebíč"/>
    <s v="ANO"/>
    <s v=""/>
  </r>
  <r>
    <n v="53"/>
    <n v="27981"/>
    <s v="Svačina"/>
    <s v="Ondřej"/>
    <n v="2005"/>
    <x v="13"/>
    <s v="Ostrava"/>
    <s v="ANO"/>
    <s v="ANO"/>
  </r>
  <r>
    <n v="64"/>
    <n v="28381"/>
    <s v="Vymazal"/>
    <s v="Vít"/>
    <n v="2006"/>
    <x v="29"/>
    <s v="Kroměříž"/>
    <s v="ANO"/>
    <s v="ANO"/>
  </r>
  <r>
    <n v="52"/>
    <n v="28781"/>
    <s v="Bubeníček"/>
    <s v="Lukáš"/>
    <n v="2002"/>
    <x v="30"/>
    <s v="Chrudim"/>
    <s v="ANO"/>
    <s v="ANO"/>
  </r>
  <r>
    <n v="62"/>
    <n v="28821"/>
    <s v="Flégr"/>
    <s v="Lukáš"/>
    <n v="2004"/>
    <x v="30"/>
    <s v="Chrudim"/>
    <s v="ANO"/>
    <s v="ANO"/>
  </r>
  <r>
    <n v="33"/>
    <n v="28831"/>
    <s v="Kábele"/>
    <s v="Matěj"/>
    <n v="2004"/>
    <x v="30"/>
    <s v="Chrudim"/>
    <s v="ANO"/>
    <s v=""/>
  </r>
  <r>
    <n v="8"/>
    <n v="29031"/>
    <s v="Kulhánek"/>
    <s v="Stanislav"/>
    <n v="2002"/>
    <x v="31"/>
    <s v="Praha"/>
    <s v="ANO"/>
    <s v=""/>
  </r>
  <r>
    <n v="67"/>
    <n v="29071"/>
    <s v="Peštál"/>
    <s v="Marek"/>
    <n v="1999"/>
    <x v="0"/>
    <s v="Jihlava"/>
    <s v="ANO"/>
    <s v="ANO"/>
  </r>
  <r>
    <n v="35"/>
    <n v="29131"/>
    <s v="Šuba"/>
    <s v="Šimon"/>
    <n v="2006"/>
    <x v="32"/>
    <s v="Přerov"/>
    <s v="ANO"/>
    <s v="ANO"/>
  </r>
  <r>
    <n v="16"/>
    <n v="29291"/>
    <s v="Knotek"/>
    <s v="Radim"/>
    <n v="2001"/>
    <x v="33"/>
    <s v="Benešov"/>
    <s v="ANO"/>
    <s v="ANO"/>
  </r>
  <r>
    <n v="66"/>
    <n v="29631"/>
    <s v="Lefner"/>
    <s v="Matyáš"/>
    <n v="2003"/>
    <x v="34"/>
    <s v="Ostrava"/>
    <s v="ANO"/>
    <s v="ANO"/>
  </r>
  <r>
    <n v="68"/>
    <n v="30161"/>
    <s v="Mašek"/>
    <s v="Dominik"/>
    <n v="1999"/>
    <x v="35"/>
    <s v="Žďár nad Sázavou"/>
    <s v="ANO"/>
    <s v="ANO"/>
  </r>
  <r>
    <n v="37"/>
    <n v="30311"/>
    <s v="Holčák"/>
    <s v="Martin"/>
    <n v="2003"/>
    <x v="12"/>
    <s v="Vsetín"/>
    <s v="ANO"/>
    <s v="ANO"/>
  </r>
  <r>
    <n v="25"/>
    <n v="30321"/>
    <s v="Baletka"/>
    <s v="Adam"/>
    <n v="2002"/>
    <x v="12"/>
    <s v="Vsetín"/>
    <s v="ANO"/>
    <s v="ANO"/>
  </r>
  <r>
    <n v="11"/>
    <n v="30631"/>
    <s v="Svoboda"/>
    <s v="Tomáš"/>
    <n v="2006"/>
    <x v="28"/>
    <s v="Třebíč"/>
    <s v="ANO"/>
    <s v=""/>
  </r>
  <r>
    <n v="55"/>
    <n v="30751"/>
    <s v="Špringl"/>
    <s v="Matěj"/>
    <n v="2003"/>
    <x v="36"/>
    <s v="Mladá Boleslav"/>
    <s v="ANO"/>
    <s v=""/>
  </r>
  <r>
    <n v="56"/>
    <n v="30991"/>
    <s v="Kasal"/>
    <s v="Prokop"/>
    <n v="2001"/>
    <x v="37"/>
    <s v="Havlíčkův Brod"/>
    <s v="ANO"/>
    <s v="ANO"/>
  </r>
  <r>
    <n v="19"/>
    <n v="31011"/>
    <s v="Kasal"/>
    <s v="Jakub"/>
    <n v="1998"/>
    <x v="0"/>
    <s v="Jihlava"/>
    <s v="ANO"/>
    <s v="ANO"/>
  </r>
  <r>
    <n v="41"/>
    <n v="31121"/>
    <s v="Hospodka"/>
    <s v="Vojtěch"/>
    <n v="2003"/>
    <x v="38"/>
    <s v="Praha"/>
    <s v="ANO"/>
    <s v=""/>
  </r>
  <r>
    <n v="27"/>
    <n v="32971"/>
    <s v="Zetek"/>
    <s v="Petr"/>
    <n v="2000"/>
    <x v="39"/>
    <s v="Praha-východ"/>
    <s v="ANO"/>
    <s v="ANO"/>
  </r>
  <r>
    <n v="43"/>
    <n v="33111"/>
    <s v="Ševčík"/>
    <s v="Dominik"/>
    <n v="2001"/>
    <x v="40"/>
    <s v="Vyškov"/>
    <s v="ANO"/>
    <s v="ANO"/>
  </r>
  <r>
    <n v="54"/>
    <n v="33171"/>
    <s v="Vach"/>
    <s v="Jan"/>
    <n v="2001"/>
    <x v="41"/>
    <s v="Blansko"/>
    <s v="ANO"/>
    <s v=""/>
  </r>
  <r>
    <n v="69"/>
    <n v="33211"/>
    <s v="Míka"/>
    <s v="Lukáš"/>
    <n v="2001"/>
    <x v="42"/>
    <s v="Pelhřimov"/>
    <s v="ANO"/>
    <s v="ANO"/>
  </r>
  <r>
    <n v="58"/>
    <n v="33401"/>
    <s v="Klimeš"/>
    <s v="Martin"/>
    <n v="1987"/>
    <x v="0"/>
    <s v="Jihlava"/>
    <s v="ANO"/>
    <s v="ANO"/>
  </r>
  <r>
    <n v="32"/>
    <n v="34491"/>
    <s v="Žalud"/>
    <s v="Jaroslav"/>
    <n v="2001"/>
    <x v="43"/>
    <s v="Praha"/>
    <s v="ANO"/>
    <s v=""/>
  </r>
  <r>
    <n v="63"/>
    <n v="35591"/>
    <s v="Špaček"/>
    <s v="Michal"/>
    <n v="2001"/>
    <x v="44"/>
    <s v="Rakovník"/>
    <s v="ANO"/>
    <s v=""/>
  </r>
  <r>
    <n v="57"/>
    <n v="36171"/>
    <s v="Fridman"/>
    <s v="Jakub"/>
    <n v="2001"/>
    <x v="45"/>
    <s v="Poprad(SK)"/>
    <s v="ANO"/>
    <s v=""/>
  </r>
  <r>
    <n v="60"/>
    <n v="36641"/>
    <s v="Knotek"/>
    <s v="Tomáš"/>
    <n v="2005"/>
    <x v="33"/>
    <s v="Benešov"/>
    <s v="ANO"/>
    <s v="ANO"/>
  </r>
  <r>
    <n v="14"/>
    <n v="37061"/>
    <s v="Svoboda"/>
    <s v="Jan"/>
    <n v="2001"/>
    <x v="46"/>
    <s v="Rakovník"/>
    <s v="ANO"/>
    <s v=""/>
  </r>
  <r>
    <n v="61"/>
    <n v="37071"/>
    <s v="Pergner"/>
    <s v="Adam"/>
    <n v="2002"/>
    <x v="46"/>
    <s v="Rakovník"/>
    <s v="ANO"/>
    <s v=""/>
  </r>
  <r>
    <s v=""/>
    <n v="37081"/>
    <s v="Valenta"/>
    <s v="Adam"/>
    <n v="2003"/>
    <x v="46"/>
    <s v="Rakovník"/>
    <s v="ANO"/>
    <s v=""/>
  </r>
  <r>
    <s v=""/>
    <n v="37521"/>
    <s v="Holub"/>
    <s v="Patrik"/>
    <n v="2000"/>
    <x v="43"/>
    <s v="Praha"/>
    <s v="ANO"/>
    <s v=""/>
  </r>
  <r>
    <s v=""/>
    <n v="37541"/>
    <s v="Bittara"/>
    <s v="Radovan"/>
    <n v="2003"/>
    <x v="43"/>
    <s v="Praha"/>
    <s v="ANO"/>
    <s v=""/>
  </r>
  <r>
    <s v=""/>
    <n v="37551"/>
    <s v="Forejt"/>
    <s v="Filip"/>
    <n v="2003"/>
    <x v="43"/>
    <s v="Praha"/>
    <s v="ANO"/>
    <s v=""/>
  </r>
  <r>
    <s v=""/>
    <n v="37591"/>
    <s v="Válek"/>
    <s v="Jan"/>
    <n v="2002"/>
    <x v="43"/>
    <s v="Praha"/>
    <s v="ANO"/>
    <s v=""/>
  </r>
  <r>
    <s v=""/>
    <n v="38091"/>
    <s v="Navrátil"/>
    <s v="Richard"/>
    <n v="2001"/>
    <x v="47"/>
    <s v="Nový Jičín"/>
    <s v="ANO"/>
    <s v=""/>
  </r>
  <r>
    <s v=""/>
    <n v="38281"/>
    <s v="Dravecký"/>
    <s v="Filip"/>
    <n v="2003"/>
    <x v="45"/>
    <s v="Poprad(SK)"/>
    <s v="ANO"/>
    <s v=""/>
  </r>
  <r>
    <s v=""/>
    <n v="38331"/>
    <s v="Adámek"/>
    <s v="Ondřej"/>
    <n v="2004"/>
    <x v="13"/>
    <s v="Ostrava"/>
    <s v="ANO"/>
    <s v="ANO"/>
  </r>
  <r>
    <s v=""/>
    <n v="38441"/>
    <s v="Čech"/>
    <s v="Václav Florian"/>
    <n v="2002"/>
    <x v="48"/>
    <s v="Ostrava-město"/>
    <s v="ANO"/>
    <s v=""/>
  </r>
  <r>
    <s v=""/>
    <n v="38821"/>
    <s v="Bursík"/>
    <s v="František"/>
    <n v="1999"/>
    <x v="49"/>
    <s v="Benešov"/>
    <s v="ANO"/>
    <s v=""/>
  </r>
  <r>
    <s v=""/>
    <n v="39031"/>
    <s v="Žurovec"/>
    <s v="Tomáš"/>
    <n v="1999"/>
    <x v="50"/>
    <s v="Frýdek-Místek"/>
    <s v="ANO"/>
    <s v=""/>
  </r>
  <r>
    <s v=""/>
    <n v="39041"/>
    <s v="Pětroš"/>
    <s v="Daniel"/>
    <n v="2002"/>
    <x v="50"/>
    <s v="Frýdek-Místek"/>
    <s v="ANO"/>
    <s v=""/>
  </r>
  <r>
    <s v=""/>
    <n v="39051"/>
    <s v="Žurovec"/>
    <s v="David"/>
    <n v="2002"/>
    <x v="50"/>
    <s v="Frýdek-Místek"/>
    <s v="ANO"/>
    <s v=""/>
  </r>
  <r>
    <s v=""/>
    <n v="39601"/>
    <s v="Svoboda"/>
    <s v="Jiří"/>
    <n v="1998"/>
    <x v="51"/>
    <s v="Rakovník"/>
    <s v="ANO"/>
    <s v=""/>
  </r>
  <r>
    <s v=""/>
    <n v="39611"/>
    <s v="Fejfar"/>
    <s v="David"/>
    <n v="1999"/>
    <x v="46"/>
    <s v="Rakovník"/>
    <s v="ANO"/>
    <s v=""/>
  </r>
  <r>
    <s v=""/>
    <n v="39621"/>
    <s v="Beránek"/>
    <s v="Eduard"/>
    <n v="1998"/>
    <x v="46"/>
    <s v="Rakovník"/>
    <s v="ANO"/>
    <s v=""/>
  </r>
  <r>
    <s v=""/>
    <n v="40141"/>
    <s v="Jeřábek"/>
    <s v="Jakub"/>
    <n v="1996"/>
    <x v="52"/>
    <s v="Třebíč"/>
    <s v="ANO"/>
    <s v=""/>
  </r>
  <r>
    <s v=""/>
    <n v="40261"/>
    <s v="Joukl"/>
    <s v="Jiří"/>
    <n v="1995"/>
    <x v="0"/>
    <s v="Jihlava"/>
    <s v="ANO"/>
    <s v="ANO"/>
  </r>
  <r>
    <s v=""/>
    <n v="40721"/>
    <s v="Chalupa"/>
    <s v="Dominik"/>
    <n v="1998"/>
    <x v="53"/>
    <s v="Žďár nad Sázavou"/>
    <s v="ANO"/>
    <s v="ANO"/>
  </r>
  <r>
    <s v=""/>
    <n v="41311"/>
    <s v="Caha"/>
    <s v="Martin"/>
    <n v="1997"/>
    <x v="0"/>
    <s v="Jihlava"/>
    <s v="ANO"/>
    <s v="ANO"/>
  </r>
  <r>
    <s v=""/>
    <n v="41361"/>
    <s v="Králík"/>
    <s v="Martin"/>
    <n v="2000"/>
    <x v="54"/>
    <s v="Blansko"/>
    <s v="ANO"/>
    <s v="ANO"/>
  </r>
  <r>
    <s v=""/>
    <n v="42261"/>
    <s v="Karásek"/>
    <s v="Pavel"/>
    <n v="2003"/>
    <x v="18"/>
    <s v="Blansko"/>
    <s v="ANO"/>
    <s v=""/>
  </r>
  <r>
    <s v=""/>
    <n v="42741"/>
    <s v="Fojt"/>
    <s v="Patrik"/>
    <n v="2003"/>
    <x v="18"/>
    <s v="Blansko"/>
    <s v="ANO"/>
    <s v=""/>
  </r>
  <r>
    <s v=""/>
    <n v="43301"/>
    <s v="Karásek"/>
    <s v="Michal"/>
    <n v="2000"/>
    <x v="55"/>
    <s v="Nymburk"/>
    <s v="ANO"/>
    <s v=""/>
  </r>
  <r>
    <s v=""/>
    <n v="44151"/>
    <s v="Řehůřek"/>
    <s v="Vojtěch"/>
    <n v="2005"/>
    <x v="56"/>
    <s v="Třebíč"/>
    <s v="ANO"/>
    <s v="ANO"/>
  </r>
  <r>
    <s v=""/>
    <n v="44471"/>
    <s v="Rádek"/>
    <s v="Vojtěch"/>
    <n v="2002"/>
    <x v="57"/>
    <s v="Opava"/>
    <s v="ANO"/>
    <s v=""/>
  </r>
  <r>
    <s v=""/>
    <n v="45621"/>
    <s v="Tauchen"/>
    <s v="Aleš"/>
    <n v="2001"/>
    <x v="10"/>
    <s v="Plzeň-sever"/>
    <s v="ANO"/>
    <s v=""/>
  </r>
  <r>
    <s v=""/>
    <n v="47041"/>
    <s v="Běhůnek"/>
    <s v="Tomáš"/>
    <n v="2004"/>
    <x v="38"/>
    <s v="Praha"/>
    <s v="ANO"/>
    <s v=""/>
  </r>
  <r>
    <s v=""/>
    <n v="47381"/>
    <s v="Zdařil"/>
    <s v="Jan"/>
    <n v="2003"/>
    <x v="58"/>
    <s v="Přerov"/>
    <s v="ANO"/>
    <s v=""/>
  </r>
  <r>
    <s v=""/>
    <n v="47391"/>
    <s v="Lesák"/>
    <s v="Lukáš"/>
    <n v="2001"/>
    <x v="58"/>
    <s v="Přerov"/>
    <s v="ANO"/>
    <s v="ANO"/>
  </r>
  <r>
    <s v=""/>
    <n v="47911"/>
    <s v="Radil"/>
    <s v="Jan"/>
    <n v="2000"/>
    <x v="59"/>
    <s v="Pelhřimov"/>
    <s v="ANO"/>
    <s v=""/>
  </r>
  <r>
    <s v=""/>
    <n v="48121"/>
    <s v="Andrée"/>
    <s v="Dominik"/>
    <n v="2003"/>
    <x v="60"/>
    <s v="Mělník"/>
    <s v="ANO"/>
    <s v=""/>
  </r>
  <r>
    <s v=""/>
    <n v="48221"/>
    <s v="Stehlík"/>
    <s v="Jiří"/>
    <n v="2003"/>
    <x v="26"/>
    <s v="Blansko"/>
    <s v="ANO"/>
    <s v=""/>
  </r>
  <r>
    <s v=""/>
    <n v="48911"/>
    <s v="Mizera"/>
    <s v="Radek"/>
    <n v="1995"/>
    <x v="61"/>
    <s v="Jičín"/>
    <s v="ANO"/>
    <s v=""/>
  </r>
  <r>
    <s v=""/>
    <n v="49131"/>
    <s v="Špaček"/>
    <s v="Michal"/>
    <n v="2001"/>
    <x v="62"/>
    <s v="Třebíč"/>
    <s v="ANO"/>
    <s v=""/>
  </r>
  <r>
    <s v=""/>
    <n v="49721"/>
    <s v="Mikulík"/>
    <s v="Jakub"/>
    <n v="2004"/>
    <x v="58"/>
    <s v="Přerov"/>
    <s v="ANO"/>
    <s v="ANO"/>
  </r>
  <r>
    <s v=""/>
    <n v="49741"/>
    <s v="Hoffman"/>
    <s v="David"/>
    <n v="2002"/>
    <x v="23"/>
    <s v="Náchod"/>
    <s v="ANO"/>
    <s v=""/>
  </r>
  <r>
    <s v=""/>
    <n v="50281"/>
    <s v="Nováček"/>
    <s v="Patrik"/>
    <n v="1998"/>
    <x v="63"/>
    <s v="Třebíč"/>
    <s v="ANO"/>
    <s v=""/>
  </r>
  <r>
    <s v=""/>
    <n v="50941"/>
    <s v="Svačina"/>
    <s v="Marek"/>
    <n v="2004"/>
    <x v="64"/>
    <s v="Jihlava"/>
    <s v="ANO"/>
    <s v=""/>
  </r>
  <r>
    <s v=""/>
    <n v="51021"/>
    <s v="Bílek"/>
    <s v="Tomáš"/>
    <n v="2002"/>
    <x v="53"/>
    <s v="Žďár nad Sázavou"/>
    <s v="ANO"/>
    <s v=""/>
  </r>
  <r>
    <s v=""/>
    <n v="51331"/>
    <s v="Svoboda"/>
    <s v="Lukáš"/>
    <n v="2003"/>
    <x v="54"/>
    <s v="Blansko"/>
    <s v="ANO"/>
    <s v=""/>
  </r>
  <r>
    <s v=""/>
    <n v="52271"/>
    <s v="Pírek"/>
    <s v="Filip"/>
    <n v="2004"/>
    <x v="58"/>
    <s v="Přerov"/>
    <s v="ANO"/>
    <s v=""/>
  </r>
  <r>
    <s v=""/>
    <n v="52281"/>
    <s v="Mikšánek"/>
    <s v="David"/>
    <n v="2003"/>
    <x v="58"/>
    <s v="Přerov"/>
    <s v="ANO"/>
    <s v=""/>
  </r>
  <r>
    <s v=""/>
    <n v="52301"/>
    <s v="Pšenička"/>
    <s v="David"/>
    <n v="2003"/>
    <x v="65"/>
    <s v="Příbram"/>
    <s v="ANO"/>
    <s v=""/>
  </r>
  <r>
    <s v=""/>
    <n v="52751"/>
    <s v="Koňas"/>
    <s v="Matěj"/>
    <n v="2002"/>
    <x v="66"/>
    <s v="Příbram"/>
    <s v="ANO"/>
    <s v=""/>
  </r>
  <r>
    <s v=""/>
    <n v="52991"/>
    <s v="Řehůřek"/>
    <s v="Jakub"/>
    <n v="2004"/>
    <x v="56"/>
    <s v="Třebíč"/>
    <s v="ANO"/>
    <s v=""/>
  </r>
  <r>
    <s v=""/>
    <n v="53081"/>
    <s v="Polák"/>
    <s v="Tomáš"/>
    <n v="2003"/>
    <x v="57"/>
    <s v="Opava"/>
    <s v="ANO"/>
    <s v=""/>
  </r>
  <r>
    <s v=""/>
    <n v="53241"/>
    <s v="Wang"/>
    <s v="Sheng Ju"/>
    <n v="2002"/>
    <x v="38"/>
    <s v="Praha"/>
    <s v="ANO"/>
    <s v=""/>
  </r>
  <r>
    <s v=""/>
    <n v="53511"/>
    <s v="Chovanec"/>
    <s v="Michal"/>
    <n v="2003"/>
    <x v="67"/>
    <s v="Frýdek-Místek"/>
    <s v="ANO"/>
    <s v=""/>
  </r>
  <r>
    <s v=""/>
    <n v="53671"/>
    <s v="Šuba"/>
    <s v="Samuel"/>
    <n v="2003"/>
    <x v="68"/>
    <s v="Spišská Nová Ves(SK)"/>
    <s v="ANO"/>
    <s v=""/>
  </r>
  <r>
    <s v=""/>
    <n v="53771"/>
    <s v="Mikšánek"/>
    <s v="Tomáš"/>
    <n v="2006"/>
    <x v="58"/>
    <s v="Přerov"/>
    <s v="ANO"/>
    <s v=""/>
  </r>
  <r>
    <s v=""/>
    <n v="54171"/>
    <s v="Bělíček"/>
    <s v="Petr"/>
    <n v="2003"/>
    <x v="69"/>
    <s v="Zlín"/>
    <s v="ANO"/>
    <s v="ANO"/>
  </r>
  <r>
    <s v=""/>
    <n v="54181"/>
    <s v="Pastyřík"/>
    <s v="Vojtěch"/>
    <n v="2003"/>
    <x v="69"/>
    <s v="Zlín"/>
    <s v="ANO"/>
    <s v="ANO"/>
  </r>
  <r>
    <s v=""/>
    <n v="55321"/>
    <s v="Michalski"/>
    <s v="Jakub"/>
    <n v="2003"/>
    <x v="24"/>
    <s v="Karviná"/>
    <s v="ANO"/>
    <s v=""/>
  </r>
  <r>
    <s v=""/>
    <n v="55511"/>
    <s v="Knotek"/>
    <s v="Martin"/>
    <n v="2002"/>
    <x v="38"/>
    <s v="Praha"/>
    <s v="ANO"/>
    <s v=""/>
  </r>
  <r>
    <s v=""/>
    <n v="55531"/>
    <s v="Sulek"/>
    <s v="Matěj"/>
    <n v="2001"/>
    <x v="38"/>
    <s v="Praha"/>
    <s v="ANO"/>
    <s v=""/>
  </r>
  <r>
    <s v=""/>
    <n v="55561"/>
    <s v="Zelenka"/>
    <s v="Jan"/>
    <n v="1994"/>
    <x v="70"/>
    <s v="Plzeň-sever"/>
    <s v="ANO"/>
    <s v=""/>
  </r>
  <r>
    <s v=""/>
    <n v="55581"/>
    <s v="Klein"/>
    <s v="Alex"/>
    <n v="2001"/>
    <x v="71"/>
    <s v="Plzeň-sever"/>
    <s v="ANO"/>
    <s v=""/>
  </r>
  <r>
    <s v=""/>
    <n v="55681"/>
    <s v="Tomášek"/>
    <s v="Jan"/>
    <n v="2002"/>
    <x v="71"/>
    <s v="Plzeň-sever"/>
    <s v="ANO"/>
    <s v=""/>
  </r>
  <r>
    <s v=""/>
    <n v="55691"/>
    <s v="Švejkovský"/>
    <s v="Jakub"/>
    <n v="2002"/>
    <x v="71"/>
    <s v="Plzeň-sever"/>
    <s v="ANO"/>
    <s v=""/>
  </r>
  <r>
    <s v=""/>
    <n v="55751"/>
    <s v="Šíp"/>
    <s v="Adam"/>
    <n v="2005"/>
    <x v="72"/>
    <s v="Teplice"/>
    <s v="ANO"/>
    <s v="ANO"/>
  </r>
  <r>
    <s v=""/>
    <n v="57131"/>
    <s v="Broža"/>
    <s v="Jan"/>
    <n v="2003"/>
    <x v="2"/>
    <s v="Žďár nad Sázavou"/>
    <s v="ANO"/>
    <s v=""/>
  </r>
  <r>
    <s v=""/>
    <n v="57501"/>
    <s v="Lindovský"/>
    <s v="Jan"/>
    <n v="2002"/>
    <x v="73"/>
    <s v="Opava"/>
    <s v="ANO"/>
    <s v=""/>
  </r>
  <r>
    <s v=""/>
    <n v="57591"/>
    <s v="Holek"/>
    <s v="Michal"/>
    <n v="2003"/>
    <x v="26"/>
    <s v="Blansko"/>
    <s v="ANO"/>
    <s v=""/>
  </r>
  <r>
    <s v=""/>
    <n v="57911"/>
    <s v="Fučík"/>
    <s v="Bořivoj"/>
    <n v="2004"/>
    <x v="74"/>
    <s v="Třebíč"/>
    <s v="ANO"/>
    <s v=""/>
  </r>
  <r>
    <s v=""/>
    <n v="58721"/>
    <s v="Stoklas"/>
    <s v="František"/>
    <n v="2002"/>
    <x v="75"/>
    <s v="Přerov"/>
    <s v="ANO"/>
    <s v=""/>
  </r>
  <r>
    <s v=""/>
    <n v="58731"/>
    <s v="Orel"/>
    <s v="Pavel"/>
    <n v="2002"/>
    <x v="75"/>
    <s v="Přerov"/>
    <s v="ANO"/>
    <s v=""/>
  </r>
  <r>
    <s v=""/>
    <n v="58741"/>
    <s v="Ryšavý"/>
    <s v="Pavel"/>
    <n v="1994"/>
    <x v="75"/>
    <s v="Přerov"/>
    <s v="ANO"/>
    <s v=""/>
  </r>
  <r>
    <s v=""/>
    <n v="58751"/>
    <s v="Loula"/>
    <s v="Josef"/>
    <n v="2001"/>
    <x v="76"/>
    <s v="Blansko"/>
    <s v="ANO"/>
    <s v=""/>
  </r>
  <r>
    <s v=""/>
    <n v="58841"/>
    <s v="Soukup"/>
    <s v="Ondřej"/>
    <n v="2003"/>
    <x v="50"/>
    <s v="Frýdek-Místek"/>
    <s v="ANO"/>
    <s v=""/>
  </r>
  <r>
    <s v=""/>
    <n v="59961"/>
    <s v="Jakeš"/>
    <s v="Tomáš"/>
    <n v="2003"/>
    <x v="75"/>
    <s v="Přerov"/>
    <s v="ANO"/>
    <s v=""/>
  </r>
  <r>
    <s v=""/>
    <n v="61151"/>
    <s v="Kapr"/>
    <s v="Matěj"/>
    <n v="2006"/>
    <x v="77"/>
    <s v="Plzeň-sever"/>
    <s v="ANO"/>
    <s v="ANO"/>
  </r>
  <r>
    <s v=""/>
    <n v="61491"/>
    <s v="Kořán"/>
    <s v="Jakub"/>
    <n v="2003"/>
    <x v="51"/>
    <s v="Rakovník"/>
    <s v="ANO"/>
    <s v=""/>
  </r>
  <r>
    <s v=""/>
    <n v="61631"/>
    <s v="Šourek"/>
    <s v="Martin"/>
    <n v="2004"/>
    <x v="78"/>
    <s v="Praha-východ"/>
    <s v="ANO"/>
    <s v=""/>
  </r>
  <r>
    <s v=""/>
    <n v="64661"/>
    <s v="Habart"/>
    <s v="Jonáš"/>
    <n v="2005"/>
    <x v="79"/>
    <s v="Příbram"/>
    <s v="ANO"/>
    <s v="ANO"/>
  </r>
  <r>
    <s v=""/>
    <n v="65651"/>
    <s v="Dámek"/>
    <s v="Tomáš"/>
    <n v="2003"/>
    <x v="80"/>
    <s v="Ostrava"/>
    <s v="ANO"/>
    <s v=""/>
  </r>
  <r>
    <s v=""/>
    <n v="65711"/>
    <s v="Muranský"/>
    <s v="Damián"/>
    <n v="2006"/>
    <x v="45"/>
    <s v="Poprad(SK)"/>
    <s v="ANO"/>
    <s v=""/>
  </r>
  <r>
    <s v=""/>
    <n v="67361"/>
    <s v="Stehlík"/>
    <s v="Vojtěch"/>
    <n v="2005"/>
    <x v="2"/>
    <s v="Žďár nad Sázavou"/>
    <s v="ANO"/>
    <s v=""/>
  </r>
  <r>
    <s v=""/>
    <n v="67371"/>
    <s v="Střecha"/>
    <s v="Jaroslav"/>
    <n v="2005"/>
    <x v="2"/>
    <s v="Žďár nad Sázavou"/>
    <s v="ANO"/>
    <s v=""/>
  </r>
  <r>
    <s v=""/>
    <n v="67951"/>
    <s v="Škandera"/>
    <s v="Kamil"/>
    <n v="2001"/>
    <x v="81"/>
    <s v="Frýdek-Místek"/>
    <s v="ANO"/>
    <s v=""/>
  </r>
  <r>
    <s v=""/>
    <n v="68171"/>
    <s v="Severa"/>
    <s v="Aleš"/>
    <n v="2003"/>
    <x v="71"/>
    <s v="Plzeň-sever"/>
    <s v="ANO"/>
    <s v=""/>
  </r>
  <r>
    <s v=""/>
    <n v="68181"/>
    <s v="Maršán"/>
    <s v="Vojtěch"/>
    <n v="2003"/>
    <x v="71"/>
    <s v="Plzeň-sever"/>
    <s v="ANO"/>
    <s v=""/>
  </r>
  <r>
    <s v=""/>
    <n v="68201"/>
    <s v="Šiml"/>
    <s v="Lukáš"/>
    <n v="2003"/>
    <x v="71"/>
    <s v="Plzeň-sever"/>
    <s v="ANO"/>
    <s v=""/>
  </r>
  <r>
    <s v=""/>
    <n v="68311"/>
    <s v="Svoboda"/>
    <s v="Ondřej"/>
    <n v="2003"/>
    <x v="82"/>
    <s v="Klatovy"/>
    <s v="ANO"/>
    <s v=""/>
  </r>
  <r>
    <s v=""/>
    <n v="68541"/>
    <s v="Brabec"/>
    <s v="Miroslav"/>
    <n v="2004"/>
    <x v="82"/>
    <s v="Klatovy"/>
    <s v="ANO"/>
    <s v=""/>
  </r>
  <r>
    <s v=""/>
    <n v="69211"/>
    <s v="Jakub"/>
    <s v="Žáček"/>
    <n v="2001"/>
    <x v="83"/>
    <s v="Frýdek-Místek"/>
    <s v="ANO"/>
    <s v=""/>
  </r>
  <r>
    <s v=""/>
    <n v="69221"/>
    <s v="Tofel"/>
    <s v="Martin"/>
    <n v="2001"/>
    <x v="83"/>
    <s v="Frýdek-Místek"/>
    <s v="ANO"/>
    <s v=""/>
  </r>
  <r>
    <s v=""/>
    <n v="69291"/>
    <s v="Horník"/>
    <s v="Jonáš"/>
    <n v="2004"/>
    <x v="26"/>
    <s v="Blansko"/>
    <s v="ANO"/>
    <s v=""/>
  </r>
  <r>
    <s v=""/>
    <n v="69351"/>
    <s v="Sedlák"/>
    <s v="Jiří"/>
    <n v="2001"/>
    <x v="84"/>
    <s v="Třebíč"/>
    <s v="ANO"/>
    <s v=""/>
  </r>
  <r>
    <s v=""/>
    <n v="69471"/>
    <s v="Doležal"/>
    <s v="David"/>
    <n v="2002"/>
    <x v="85"/>
    <s v="Třebíč"/>
    <s v="ANO"/>
    <s v=""/>
  </r>
  <r>
    <s v=""/>
    <n v="69961"/>
    <s v="Hovorka"/>
    <s v="Michal"/>
    <n v="2004"/>
    <x v="75"/>
    <s v="Přerov"/>
    <s v="ANO"/>
    <s v=""/>
  </r>
  <r>
    <s v=""/>
    <n v="69971"/>
    <s v="Řepa"/>
    <s v="Matěj"/>
    <n v="2004"/>
    <x v="75"/>
    <s v="Přerov"/>
    <s v="ANO"/>
    <s v=""/>
  </r>
  <r>
    <s v=""/>
    <n v="70031"/>
    <s v="Orava"/>
    <s v="Tomáš"/>
    <n v="2005"/>
    <x v="86"/>
    <s v="Sokolov"/>
    <s v="ANO"/>
    <s v=""/>
  </r>
  <r>
    <s v=""/>
    <n v="70051"/>
    <s v="Krejčí"/>
    <s v="Michal"/>
    <n v="2006"/>
    <x v="2"/>
    <s v="Žďár nad Sázavou"/>
    <s v="A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3" cacheId="0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6" indent="0" compact="0" compactData="0" multipleFieldFilters="0">
  <location ref="A1:A88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8">
        <item m="1" x="95"/>
        <item x="23"/>
        <item m="1" x="99"/>
        <item m="1" x="92"/>
        <item m="1" x="109"/>
        <item m="1" x="97"/>
        <item x="50"/>
        <item m="1" x="110"/>
        <item m="1" x="104"/>
        <item m="1" x="91"/>
        <item m="1" x="96"/>
        <item m="1" x="113"/>
        <item m="1" x="107"/>
        <item x="2"/>
        <item m="1" x="112"/>
        <item x="4"/>
        <item x="55"/>
        <item m="1" x="90"/>
        <item m="1" x="111"/>
        <item m="1" x="89"/>
        <item x="82"/>
        <item m="1" x="114"/>
        <item x="13"/>
        <item x="7"/>
        <item x="29"/>
        <item x="76"/>
        <item x="52"/>
        <item m="1" x="105"/>
        <item m="1" x="100"/>
        <item x="43"/>
        <item m="1" x="94"/>
        <item m="1" x="98"/>
        <item m="1" x="93"/>
        <item m="1" x="87"/>
        <item x="30"/>
        <item m="1" x="116"/>
        <item m="1" x="117"/>
        <item m="1" x="101"/>
        <item x="33"/>
        <item x="41"/>
        <item m="1" x="88"/>
        <item m="1" x="106"/>
        <item m="1" x="103"/>
        <item m="1" x="102"/>
        <item m="1" x="115"/>
        <item x="84"/>
        <item m="1" x="108"/>
        <item x="0"/>
        <item x="1"/>
        <item x="3"/>
        <item x="5"/>
        <item x="6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1"/>
        <item x="32"/>
        <item x="34"/>
        <item x="35"/>
        <item x="36"/>
        <item x="37"/>
        <item x="38"/>
        <item x="39"/>
        <item x="40"/>
        <item x="42"/>
        <item x="44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3"/>
        <item x="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87">
    <i>
      <x v="1"/>
    </i>
    <i>
      <x v="6"/>
    </i>
    <i>
      <x v="13"/>
    </i>
    <i>
      <x v="15"/>
    </i>
    <i>
      <x v="16"/>
    </i>
    <i>
      <x v="20"/>
    </i>
    <i>
      <x v="22"/>
    </i>
    <i>
      <x v="23"/>
    </i>
    <i>
      <x v="24"/>
    </i>
    <i>
      <x v="25"/>
    </i>
    <i>
      <x v="26"/>
    </i>
    <i>
      <x v="29"/>
    </i>
    <i>
      <x v="34"/>
    </i>
    <i>
      <x v="38"/>
    </i>
    <i>
      <x v="39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</rowItems>
  <colItems count="1">
    <i/>
  </colItems>
  <formats count="2">
    <format dxfId="5">
      <pivotArea field="5" type="button" dataOnly="0" labelOnly="1" outline="0" axis="axisRow" fieldPosition="0"/>
    </format>
    <format dxfId="4">
      <pivotArea field="5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2">
    <pageSetUpPr fitToPage="1"/>
  </sheetPr>
  <dimension ref="A1:M26"/>
  <sheetViews>
    <sheetView showGridLines="0" tabSelected="1" view="pageBreakPreview" zoomScaleNormal="100" zoomScaleSheetLayoutView="100" workbookViewId="0">
      <selection activeCell="Q12" sqref="Q12"/>
    </sheetView>
  </sheetViews>
  <sheetFormatPr defaultColWidth="9.140625" defaultRowHeight="18.75" customHeight="1" x14ac:dyDescent="0.3"/>
  <cols>
    <col min="1" max="1" width="6.42578125" style="31" bestFit="1" customWidth="1"/>
    <col min="2" max="2" width="10.5703125" style="31" bestFit="1" customWidth="1"/>
    <col min="3" max="3" width="15.5703125" style="31" bestFit="1" customWidth="1"/>
    <col min="4" max="4" width="11.85546875" style="31" bestFit="1" customWidth="1"/>
    <col min="5" max="5" width="7.42578125" style="31" bestFit="1" customWidth="1"/>
    <col min="6" max="6" width="21.140625" style="31" bestFit="1" customWidth="1"/>
    <col min="7" max="7" width="25.28515625" style="31" customWidth="1"/>
    <col min="8" max="10" width="9.7109375" style="31" bestFit="1" customWidth="1"/>
    <col min="11" max="11" width="6.42578125" style="31" bestFit="1" customWidth="1"/>
    <col min="12" max="12" width="4.28515625" style="31" bestFit="1" customWidth="1"/>
    <col min="13" max="13" width="14.5703125" style="31" customWidth="1"/>
    <col min="14" max="16384" width="9.140625" style="31"/>
  </cols>
  <sheetData>
    <row r="1" spans="1:13" ht="59.25" customHeight="1" x14ac:dyDescent="0.3">
      <c r="A1" s="33" t="s">
        <v>44</v>
      </c>
      <c r="B1" s="33" t="s">
        <v>32</v>
      </c>
      <c r="C1" s="37" t="s">
        <v>33</v>
      </c>
      <c r="D1" s="37" t="s">
        <v>34</v>
      </c>
      <c r="E1" s="33" t="s">
        <v>35</v>
      </c>
      <c r="F1" s="37" t="s">
        <v>36</v>
      </c>
      <c r="G1" s="37" t="s">
        <v>37</v>
      </c>
      <c r="H1" s="34" t="s">
        <v>45</v>
      </c>
      <c r="I1" s="34" t="s">
        <v>46</v>
      </c>
      <c r="J1" s="35" t="s">
        <v>47</v>
      </c>
      <c r="K1" s="36" t="s">
        <v>67</v>
      </c>
      <c r="M1" s="32" t="s">
        <v>79</v>
      </c>
    </row>
    <row r="2" spans="1:13" s="38" customFormat="1" ht="21.4" customHeight="1" x14ac:dyDescent="0.35">
      <c r="A2" s="38">
        <v>83</v>
      </c>
      <c r="B2" s="38">
        <v>28381</v>
      </c>
      <c r="C2" s="38" t="s">
        <v>174</v>
      </c>
      <c r="D2" s="38" t="s">
        <v>181</v>
      </c>
      <c r="E2" s="38">
        <v>2006</v>
      </c>
      <c r="F2" s="31" t="s">
        <v>60</v>
      </c>
      <c r="G2" s="31" t="s">
        <v>182</v>
      </c>
      <c r="H2" s="39">
        <v>15.29</v>
      </c>
      <c r="I2" s="39">
        <v>14.43</v>
      </c>
      <c r="J2" s="39">
        <v>14.43</v>
      </c>
      <c r="K2" s="38">
        <v>1</v>
      </c>
      <c r="L2" s="40">
        <v>1</v>
      </c>
    </row>
    <row r="3" spans="1:13" s="38" customFormat="1" ht="21.4" customHeight="1" x14ac:dyDescent="0.35">
      <c r="A3" s="38">
        <v>8</v>
      </c>
      <c r="B3" s="38">
        <v>18121</v>
      </c>
      <c r="C3" s="38" t="s">
        <v>183</v>
      </c>
      <c r="D3" s="38" t="s">
        <v>162</v>
      </c>
      <c r="E3" s="38">
        <v>1996</v>
      </c>
      <c r="F3" s="31" t="s">
        <v>96</v>
      </c>
      <c r="G3" s="31" t="s">
        <v>163</v>
      </c>
      <c r="H3" s="39">
        <v>14.85</v>
      </c>
      <c r="I3" s="39">
        <v>14.56</v>
      </c>
      <c r="J3" s="39">
        <v>14.56</v>
      </c>
      <c r="K3" s="38">
        <v>2</v>
      </c>
      <c r="L3" s="40">
        <v>2</v>
      </c>
    </row>
    <row r="4" spans="1:13" s="38" customFormat="1" ht="21.4" customHeight="1" x14ac:dyDescent="0.35">
      <c r="A4" s="38">
        <v>71</v>
      </c>
      <c r="B4" s="38">
        <v>29071</v>
      </c>
      <c r="C4" s="38" t="s">
        <v>184</v>
      </c>
      <c r="D4" s="38" t="s">
        <v>160</v>
      </c>
      <c r="E4" s="38">
        <v>1999</v>
      </c>
      <c r="F4" s="31" t="s">
        <v>185</v>
      </c>
      <c r="G4" s="31" t="s">
        <v>186</v>
      </c>
      <c r="H4" s="39">
        <v>17.899999999999999</v>
      </c>
      <c r="I4" s="39">
        <v>14.64</v>
      </c>
      <c r="J4" s="39">
        <v>14.64</v>
      </c>
      <c r="K4" s="38">
        <v>3</v>
      </c>
      <c r="L4" s="40">
        <v>3</v>
      </c>
    </row>
    <row r="5" spans="1:13" s="38" customFormat="1" ht="21.4" customHeight="1" x14ac:dyDescent="0.35">
      <c r="A5" s="38">
        <v>112</v>
      </c>
      <c r="B5" s="38">
        <v>17681</v>
      </c>
      <c r="C5" s="38" t="s">
        <v>176</v>
      </c>
      <c r="D5" s="38" t="s">
        <v>177</v>
      </c>
      <c r="E5" s="38">
        <v>1997</v>
      </c>
      <c r="F5" s="31" t="s">
        <v>187</v>
      </c>
      <c r="G5" s="31" t="s">
        <v>178</v>
      </c>
      <c r="H5" s="39">
        <v>14.65</v>
      </c>
      <c r="I5" s="39">
        <v>998</v>
      </c>
      <c r="J5" s="39">
        <v>14.65</v>
      </c>
      <c r="K5" s="38">
        <v>4</v>
      </c>
      <c r="L5" s="40">
        <v>4</v>
      </c>
    </row>
    <row r="6" spans="1:13" s="38" customFormat="1" ht="21.4" customHeight="1" x14ac:dyDescent="0.35">
      <c r="A6" s="38">
        <v>120</v>
      </c>
      <c r="B6" s="38">
        <v>82921</v>
      </c>
      <c r="C6" s="38" t="s">
        <v>188</v>
      </c>
      <c r="D6" s="38" t="s">
        <v>189</v>
      </c>
      <c r="E6" s="38">
        <v>2006</v>
      </c>
      <c r="F6" s="31" t="s">
        <v>93</v>
      </c>
      <c r="G6" s="31" t="s">
        <v>186</v>
      </c>
      <c r="H6" s="39">
        <v>15.02</v>
      </c>
      <c r="I6" s="39">
        <v>998</v>
      </c>
      <c r="J6" s="39">
        <v>15.02</v>
      </c>
      <c r="K6" s="38">
        <v>5</v>
      </c>
      <c r="L6" s="40">
        <v>5</v>
      </c>
    </row>
    <row r="7" spans="1:13" s="38" customFormat="1" ht="21.4" customHeight="1" x14ac:dyDescent="0.35">
      <c r="A7" s="38">
        <v>62</v>
      </c>
      <c r="B7" s="38">
        <v>79821</v>
      </c>
      <c r="C7" s="38" t="s">
        <v>179</v>
      </c>
      <c r="D7" s="38" t="s">
        <v>165</v>
      </c>
      <c r="E7" s="38">
        <v>2006</v>
      </c>
      <c r="F7" s="31" t="s">
        <v>180</v>
      </c>
      <c r="G7" s="31" t="s">
        <v>158</v>
      </c>
      <c r="H7" s="39">
        <v>16</v>
      </c>
      <c r="I7" s="39">
        <v>15.53</v>
      </c>
      <c r="J7" s="39">
        <v>15.53</v>
      </c>
      <c r="K7" s="38">
        <v>6</v>
      </c>
      <c r="L7" s="40">
        <v>6</v>
      </c>
    </row>
    <row r="8" spans="1:13" s="38" customFormat="1" ht="21.4" customHeight="1" x14ac:dyDescent="0.35">
      <c r="A8" s="38">
        <v>77</v>
      </c>
      <c r="B8" s="38">
        <v>8301</v>
      </c>
      <c r="C8" s="38" t="s">
        <v>190</v>
      </c>
      <c r="D8" s="38" t="s">
        <v>177</v>
      </c>
      <c r="E8" s="38">
        <v>1980</v>
      </c>
      <c r="F8" s="31" t="s">
        <v>41</v>
      </c>
      <c r="G8" s="31" t="s">
        <v>186</v>
      </c>
      <c r="H8" s="39">
        <v>15.59</v>
      </c>
      <c r="I8" s="39">
        <v>15.89</v>
      </c>
      <c r="J8" s="39">
        <v>15.59</v>
      </c>
      <c r="K8" s="38">
        <v>7</v>
      </c>
      <c r="L8" s="40">
        <v>7</v>
      </c>
    </row>
    <row r="9" spans="1:13" s="38" customFormat="1" ht="21.4" customHeight="1" x14ac:dyDescent="0.35">
      <c r="A9" s="38">
        <v>63</v>
      </c>
      <c r="B9" s="38">
        <v>3941</v>
      </c>
      <c r="C9" s="38" t="s">
        <v>191</v>
      </c>
      <c r="D9" s="38" t="s">
        <v>192</v>
      </c>
      <c r="E9" s="38">
        <v>1978</v>
      </c>
      <c r="F9" s="31" t="s">
        <v>173</v>
      </c>
      <c r="G9" s="31" t="s">
        <v>173</v>
      </c>
      <c r="H9" s="39">
        <v>15.68</v>
      </c>
      <c r="I9" s="39">
        <v>18.97</v>
      </c>
      <c r="J9" s="39">
        <v>15.68</v>
      </c>
      <c r="K9" s="38">
        <v>8</v>
      </c>
      <c r="L9" s="40">
        <v>8</v>
      </c>
    </row>
    <row r="10" spans="1:13" s="38" customFormat="1" ht="21.4" customHeight="1" x14ac:dyDescent="0.35">
      <c r="A10" s="38">
        <v>97</v>
      </c>
      <c r="B10" s="38">
        <v>119321</v>
      </c>
      <c r="C10" s="38" t="s">
        <v>193</v>
      </c>
      <c r="D10" s="38" t="s">
        <v>155</v>
      </c>
      <c r="E10" s="38">
        <v>1990</v>
      </c>
      <c r="F10" s="31" t="s">
        <v>194</v>
      </c>
      <c r="G10" s="31" t="s">
        <v>195</v>
      </c>
      <c r="H10" s="39">
        <v>15.84</v>
      </c>
      <c r="I10" s="39">
        <v>15.99</v>
      </c>
      <c r="J10" s="39">
        <v>15.84</v>
      </c>
      <c r="K10" s="38">
        <v>9</v>
      </c>
      <c r="L10" s="40">
        <v>9</v>
      </c>
    </row>
    <row r="11" spans="1:13" s="38" customFormat="1" ht="21.4" customHeight="1" x14ac:dyDescent="0.35">
      <c r="A11" s="38">
        <v>102</v>
      </c>
      <c r="B11" s="38">
        <v>78501</v>
      </c>
      <c r="C11" s="38" t="s">
        <v>156</v>
      </c>
      <c r="D11" s="38" t="s">
        <v>155</v>
      </c>
      <c r="E11" s="38">
        <v>1994</v>
      </c>
      <c r="F11" s="31" t="s">
        <v>196</v>
      </c>
      <c r="G11" s="31" t="s">
        <v>153</v>
      </c>
      <c r="H11" s="39">
        <v>16.899999999999999</v>
      </c>
      <c r="I11" s="39">
        <v>16.440000000000001</v>
      </c>
      <c r="J11" s="39">
        <v>16.440000000000001</v>
      </c>
      <c r="K11" s="38">
        <v>10</v>
      </c>
      <c r="L11" s="40">
        <v>10</v>
      </c>
    </row>
    <row r="12" spans="1:13" s="38" customFormat="1" ht="21.4" customHeight="1" x14ac:dyDescent="0.35">
      <c r="A12" s="38">
        <v>46</v>
      </c>
      <c r="B12" s="38">
        <v>39081</v>
      </c>
      <c r="C12" s="38" t="s">
        <v>197</v>
      </c>
      <c r="D12" s="38" t="s">
        <v>155</v>
      </c>
      <c r="E12" s="38">
        <v>2007</v>
      </c>
      <c r="F12" s="31" t="s">
        <v>198</v>
      </c>
      <c r="G12" s="31" t="s">
        <v>158</v>
      </c>
      <c r="H12" s="39">
        <v>17.350000000000001</v>
      </c>
      <c r="I12" s="39">
        <v>17</v>
      </c>
      <c r="J12" s="39">
        <v>17</v>
      </c>
      <c r="K12" s="38">
        <v>11</v>
      </c>
      <c r="L12" s="40">
        <v>11</v>
      </c>
    </row>
    <row r="13" spans="1:13" s="38" customFormat="1" ht="21.4" customHeight="1" x14ac:dyDescent="0.35">
      <c r="A13" s="38">
        <v>123</v>
      </c>
      <c r="B13" s="38">
        <v>104581</v>
      </c>
      <c r="C13" s="38" t="s">
        <v>199</v>
      </c>
      <c r="D13" s="38" t="s">
        <v>66</v>
      </c>
      <c r="E13" s="38">
        <v>2000</v>
      </c>
      <c r="F13" s="31" t="s">
        <v>200</v>
      </c>
      <c r="G13" s="31" t="s">
        <v>201</v>
      </c>
      <c r="H13" s="39">
        <v>20.85</v>
      </c>
      <c r="I13" s="39">
        <v>17.489999999999998</v>
      </c>
      <c r="J13" s="39">
        <v>17.489999999999998</v>
      </c>
      <c r="K13" s="38">
        <v>12</v>
      </c>
      <c r="L13" s="40">
        <v>12</v>
      </c>
    </row>
    <row r="14" spans="1:13" s="38" customFormat="1" ht="21.4" customHeight="1" x14ac:dyDescent="0.35">
      <c r="A14" s="38">
        <v>55</v>
      </c>
      <c r="B14" s="38">
        <v>71981</v>
      </c>
      <c r="C14" s="38" t="s">
        <v>150</v>
      </c>
      <c r="D14" s="38" t="s">
        <v>151</v>
      </c>
      <c r="E14" s="38">
        <v>2005</v>
      </c>
      <c r="F14" s="31" t="s">
        <v>152</v>
      </c>
      <c r="G14" s="31" t="s">
        <v>153</v>
      </c>
      <c r="H14" s="39">
        <v>18.63</v>
      </c>
      <c r="I14" s="39">
        <v>19.61</v>
      </c>
      <c r="J14" s="39">
        <v>18.63</v>
      </c>
      <c r="K14" s="38">
        <v>13</v>
      </c>
      <c r="L14" s="40">
        <v>13</v>
      </c>
    </row>
    <row r="15" spans="1:13" s="38" customFormat="1" ht="21.4" customHeight="1" x14ac:dyDescent="0.35">
      <c r="A15" s="38">
        <v>50</v>
      </c>
      <c r="B15" s="38">
        <v>22231</v>
      </c>
      <c r="C15" s="38" t="s">
        <v>169</v>
      </c>
      <c r="D15" s="38" t="s">
        <v>159</v>
      </c>
      <c r="E15" s="38">
        <v>2000</v>
      </c>
      <c r="F15" s="31" t="s">
        <v>202</v>
      </c>
      <c r="G15" s="31" t="s">
        <v>203</v>
      </c>
      <c r="H15" s="39">
        <v>27.73</v>
      </c>
      <c r="I15" s="39">
        <v>19.61</v>
      </c>
      <c r="J15" s="39">
        <v>19.61</v>
      </c>
      <c r="K15" s="38">
        <v>14</v>
      </c>
      <c r="L15" s="40">
        <v>14</v>
      </c>
    </row>
    <row r="16" spans="1:13" s="38" customFormat="1" ht="21.4" customHeight="1" x14ac:dyDescent="0.35">
      <c r="A16" s="38">
        <v>19</v>
      </c>
      <c r="B16" s="38">
        <v>119331</v>
      </c>
      <c r="C16" s="38" t="s">
        <v>204</v>
      </c>
      <c r="D16" s="38" t="s">
        <v>166</v>
      </c>
      <c r="E16" s="38">
        <v>2001</v>
      </c>
      <c r="F16" s="31" t="s">
        <v>194</v>
      </c>
      <c r="G16" s="31" t="s">
        <v>195</v>
      </c>
      <c r="H16" s="39">
        <v>19.899999999999999</v>
      </c>
      <c r="I16" s="39">
        <v>20.52</v>
      </c>
      <c r="J16" s="39">
        <v>19.899999999999999</v>
      </c>
      <c r="K16" s="38">
        <v>15</v>
      </c>
      <c r="L16" s="40">
        <v>15</v>
      </c>
    </row>
    <row r="17" spans="1:12" s="38" customFormat="1" ht="21.4" customHeight="1" x14ac:dyDescent="0.35">
      <c r="A17" s="38">
        <v>65</v>
      </c>
      <c r="B17" s="38">
        <v>56501</v>
      </c>
      <c r="C17" s="38" t="s">
        <v>205</v>
      </c>
      <c r="D17" s="38" t="s">
        <v>157</v>
      </c>
      <c r="E17" s="38">
        <v>2004</v>
      </c>
      <c r="F17" s="31" t="s">
        <v>206</v>
      </c>
      <c r="G17" s="31" t="s">
        <v>175</v>
      </c>
      <c r="H17" s="39">
        <v>19.989999999999998</v>
      </c>
      <c r="I17" s="39">
        <v>998</v>
      </c>
      <c r="J17" s="39">
        <v>19.989999999999998</v>
      </c>
      <c r="K17" s="38">
        <v>16</v>
      </c>
      <c r="L17" s="40">
        <v>16</v>
      </c>
    </row>
    <row r="18" spans="1:12" s="38" customFormat="1" ht="21.4" customHeight="1" x14ac:dyDescent="0.35">
      <c r="A18" s="38">
        <v>113</v>
      </c>
      <c r="B18" s="38">
        <v>94991</v>
      </c>
      <c r="C18" s="38" t="s">
        <v>207</v>
      </c>
      <c r="D18" s="38" t="s">
        <v>165</v>
      </c>
      <c r="E18" s="38">
        <v>2007</v>
      </c>
      <c r="F18" s="31" t="s">
        <v>208</v>
      </c>
      <c r="G18" s="31" t="s">
        <v>175</v>
      </c>
      <c r="H18" s="39">
        <v>20.23</v>
      </c>
      <c r="I18" s="39">
        <v>998</v>
      </c>
      <c r="J18" s="39">
        <v>20.23</v>
      </c>
      <c r="K18" s="38">
        <v>17</v>
      </c>
      <c r="L18" s="40">
        <v>17</v>
      </c>
    </row>
    <row r="19" spans="1:12" s="38" customFormat="1" ht="21.4" customHeight="1" x14ac:dyDescent="0.35">
      <c r="A19" s="38">
        <v>116</v>
      </c>
      <c r="B19" s="38">
        <v>88721</v>
      </c>
      <c r="C19" s="38" t="s">
        <v>209</v>
      </c>
      <c r="D19" s="38" t="s">
        <v>210</v>
      </c>
      <c r="E19" s="38">
        <v>2007</v>
      </c>
      <c r="F19" s="31" t="s">
        <v>167</v>
      </c>
      <c r="G19" s="31" t="s">
        <v>168</v>
      </c>
      <c r="H19" s="39">
        <v>23.61</v>
      </c>
      <c r="I19" s="39">
        <v>20.440000000000001</v>
      </c>
      <c r="J19" s="39">
        <v>20.440000000000001</v>
      </c>
      <c r="K19" s="38">
        <v>18</v>
      </c>
      <c r="L19" s="40">
        <v>18</v>
      </c>
    </row>
    <row r="20" spans="1:12" s="38" customFormat="1" ht="21.4" customHeight="1" x14ac:dyDescent="0.35">
      <c r="A20" s="38">
        <v>79</v>
      </c>
      <c r="B20" s="38">
        <v>49341</v>
      </c>
      <c r="C20" s="38" t="s">
        <v>170</v>
      </c>
      <c r="D20" s="38" t="s">
        <v>162</v>
      </c>
      <c r="E20" s="38">
        <v>2003</v>
      </c>
      <c r="F20" s="31" t="s">
        <v>171</v>
      </c>
      <c r="G20" s="31" t="s">
        <v>172</v>
      </c>
      <c r="H20" s="39">
        <v>29.43</v>
      </c>
      <c r="I20" s="39">
        <v>20.85</v>
      </c>
      <c r="J20" s="39">
        <v>20.85</v>
      </c>
      <c r="K20" s="38">
        <v>19</v>
      </c>
      <c r="L20" s="40">
        <v>19</v>
      </c>
    </row>
    <row r="21" spans="1:12" s="38" customFormat="1" ht="21.4" customHeight="1" x14ac:dyDescent="0.35">
      <c r="A21" s="38">
        <v>66</v>
      </c>
      <c r="B21" s="38">
        <v>50901</v>
      </c>
      <c r="C21" s="38" t="s">
        <v>164</v>
      </c>
      <c r="D21" s="38" t="s">
        <v>154</v>
      </c>
      <c r="E21" s="38">
        <v>2007</v>
      </c>
      <c r="F21" s="31" t="s">
        <v>141</v>
      </c>
      <c r="G21" s="31" t="s">
        <v>161</v>
      </c>
      <c r="H21" s="39">
        <v>26.5</v>
      </c>
      <c r="I21" s="39">
        <v>21.24</v>
      </c>
      <c r="J21" s="39">
        <v>21.24</v>
      </c>
      <c r="K21" s="38">
        <v>20</v>
      </c>
      <c r="L21" s="40">
        <v>20</v>
      </c>
    </row>
    <row r="22" spans="1:12" s="38" customFormat="1" ht="21.4" customHeight="1" x14ac:dyDescent="0.35">
      <c r="A22" s="38">
        <v>104</v>
      </c>
      <c r="B22" s="38">
        <v>96531</v>
      </c>
      <c r="C22" s="38" t="s">
        <v>211</v>
      </c>
      <c r="D22" s="38" t="s">
        <v>212</v>
      </c>
      <c r="E22" s="38">
        <v>1998</v>
      </c>
      <c r="F22" s="31" t="s">
        <v>213</v>
      </c>
      <c r="G22" s="31" t="s">
        <v>186</v>
      </c>
      <c r="H22" s="39">
        <v>998</v>
      </c>
      <c r="I22" s="39">
        <v>21.25</v>
      </c>
      <c r="J22" s="39">
        <v>21.25</v>
      </c>
      <c r="K22" s="38">
        <v>21</v>
      </c>
      <c r="L22" s="40">
        <v>21</v>
      </c>
    </row>
    <row r="23" spans="1:12" s="38" customFormat="1" ht="21.4" customHeight="1" x14ac:dyDescent="0.35">
      <c r="A23" s="38">
        <v>96</v>
      </c>
      <c r="B23" s="38">
        <v>96521</v>
      </c>
      <c r="C23" s="38" t="s">
        <v>214</v>
      </c>
      <c r="D23" s="38" t="s">
        <v>157</v>
      </c>
      <c r="E23" s="38">
        <v>2001</v>
      </c>
      <c r="F23" s="31" t="s">
        <v>215</v>
      </c>
      <c r="G23" s="31" t="s">
        <v>186</v>
      </c>
      <c r="H23" s="39">
        <v>21.54</v>
      </c>
      <c r="I23" s="39">
        <v>998</v>
      </c>
      <c r="J23" s="39">
        <v>21.54</v>
      </c>
      <c r="K23" s="38">
        <v>22</v>
      </c>
      <c r="L23" s="40">
        <v>22</v>
      </c>
    </row>
    <row r="24" spans="1:12" s="38" customFormat="1" ht="21.4" customHeight="1" x14ac:dyDescent="0.35">
      <c r="A24" s="38">
        <v>7</v>
      </c>
      <c r="B24" s="38">
        <v>28821</v>
      </c>
      <c r="C24" s="38" t="s">
        <v>216</v>
      </c>
      <c r="D24" s="38" t="s">
        <v>177</v>
      </c>
      <c r="E24" s="38">
        <v>2004</v>
      </c>
      <c r="F24" s="31" t="s">
        <v>62</v>
      </c>
      <c r="G24" s="31" t="s">
        <v>158</v>
      </c>
      <c r="H24" s="39">
        <v>22.92</v>
      </c>
      <c r="I24" s="39">
        <v>998</v>
      </c>
      <c r="J24" s="39">
        <v>22.92</v>
      </c>
      <c r="K24" s="38">
        <v>23</v>
      </c>
      <c r="L24" s="40">
        <v>23</v>
      </c>
    </row>
    <row r="25" spans="1:12" s="38" customFormat="1" ht="21.4" customHeight="1" x14ac:dyDescent="0.35">
      <c r="A25" s="38">
        <v>40</v>
      </c>
      <c r="B25" s="38">
        <v>56051</v>
      </c>
      <c r="C25" s="38" t="s">
        <v>217</v>
      </c>
      <c r="D25" s="38" t="s">
        <v>155</v>
      </c>
      <c r="E25" s="38">
        <v>2002</v>
      </c>
      <c r="F25" s="31" t="s">
        <v>62</v>
      </c>
      <c r="G25" s="31" t="s">
        <v>158</v>
      </c>
      <c r="H25" s="39">
        <v>25.98</v>
      </c>
      <c r="I25" s="39">
        <v>23.72</v>
      </c>
      <c r="J25" s="39">
        <v>23.72</v>
      </c>
      <c r="K25" s="38">
        <v>24</v>
      </c>
      <c r="L25" s="40">
        <v>24</v>
      </c>
    </row>
    <row r="26" spans="1:12" s="38" customFormat="1" ht="21.4" customHeight="1" x14ac:dyDescent="0.35">
      <c r="A26" s="38">
        <v>30</v>
      </c>
      <c r="B26" s="38">
        <v>119341</v>
      </c>
      <c r="C26" s="38" t="s">
        <v>218</v>
      </c>
      <c r="D26" s="38" t="s">
        <v>219</v>
      </c>
      <c r="E26" s="38">
        <v>2003</v>
      </c>
      <c r="F26" s="31" t="s">
        <v>194</v>
      </c>
      <c r="G26" s="31" t="s">
        <v>195</v>
      </c>
      <c r="H26" s="39">
        <v>26.91</v>
      </c>
      <c r="I26" s="39">
        <v>27.88</v>
      </c>
      <c r="J26" s="39">
        <v>26.91</v>
      </c>
      <c r="K26" s="38">
        <v>25</v>
      </c>
      <c r="L26" s="40">
        <v>25</v>
      </c>
    </row>
  </sheetData>
  <autoFilter ref="A1:K1" xr:uid="{00000000-0009-0000-0000-000002000000}"/>
  <conditionalFormatting sqref="A2:K26">
    <cfRule type="expression" dxfId="7" priority="170">
      <formula>ISNUMBER($L2)</formula>
    </cfRule>
    <cfRule type="expression" dxfId="6" priority="171">
      <formula>MOD($L2,2)=0</formula>
    </cfRule>
  </conditionalFormatting>
  <pageMargins left="0.51181102362204722" right="0.51181102362204722" top="0.78740157480314965" bottom="0.78740157480314965" header="0.31496062992125984" footer="0.31496062992125984"/>
  <pageSetup paperSize="9" scale="69" fitToHeight="2" orientation="portrait" r:id="rId1"/>
  <headerFooter>
    <oddHeader>&amp;L&amp;"-,Tučné"Český pohár 2026&amp;"-,Obyčejné"
v běhu na 100m s překážkami&amp;C&amp;"-,Tučné"&amp;22&amp;A&amp;RBudíkovice, &amp;D</oddHeader>
    <oddFooter>&amp;L&amp;G &amp;9Tento závod finančně podpořilo město Třebíč&amp;R&amp;P/&amp;N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CT226"/>
  <sheetViews>
    <sheetView showGridLines="0" zoomScaleNormal="100" workbookViewId="0">
      <selection activeCell="D4" sqref="D4"/>
    </sheetView>
  </sheetViews>
  <sheetFormatPr defaultRowHeight="15" x14ac:dyDescent="0.25"/>
  <cols>
    <col min="1" max="1" width="26.5703125" customWidth="1"/>
    <col min="2" max="2" width="7.42578125" customWidth="1"/>
    <col min="3" max="4" width="6.28515625" customWidth="1"/>
    <col min="5" max="5" width="11.5703125" customWidth="1"/>
    <col min="6" max="6" width="9.5703125" bestFit="1" customWidth="1"/>
    <col min="7" max="7" width="38.140625" customWidth="1"/>
    <col min="8" max="10" width="9.5703125" bestFit="1" customWidth="1"/>
    <col min="11" max="11" width="1.7109375" customWidth="1"/>
    <col min="12" max="12" width="6.28515625" customWidth="1"/>
    <col min="13" max="13" width="11.7109375" customWidth="1"/>
    <col min="14" max="14" width="9.5703125" customWidth="1"/>
    <col min="15" max="15" width="38.140625" customWidth="1"/>
    <col min="16" max="18" width="9.5703125" customWidth="1"/>
    <col min="19" max="19" width="3.7109375" customWidth="1"/>
    <col min="20" max="20" width="6.28515625" customWidth="1"/>
    <col min="21" max="21" width="11.7109375" customWidth="1"/>
    <col min="22" max="22" width="9.5703125" customWidth="1"/>
    <col min="23" max="23" width="38.140625" customWidth="1"/>
    <col min="24" max="26" width="9.5703125" customWidth="1"/>
    <col min="27" max="27" width="2" customWidth="1"/>
    <col min="28" max="28" width="6.28515625" customWidth="1"/>
    <col min="29" max="29" width="10.140625" bestFit="1" customWidth="1"/>
    <col min="30" max="30" width="9.5703125" customWidth="1"/>
    <col min="31" max="31" width="38.140625" customWidth="1"/>
    <col min="32" max="34" width="9.5703125" customWidth="1"/>
    <col min="35" max="35" width="3.85546875" customWidth="1"/>
    <col min="36" max="36" width="6.28515625" customWidth="1"/>
    <col min="37" max="37" width="10.140625" bestFit="1" customWidth="1"/>
    <col min="38" max="38" width="9.7109375" customWidth="1"/>
    <col min="39" max="39" width="38.140625" customWidth="1"/>
    <col min="40" max="42" width="9.5703125" customWidth="1"/>
    <col min="43" max="43" width="1.85546875" customWidth="1"/>
    <col min="44" max="44" width="6.28515625" customWidth="1"/>
    <col min="45" max="45" width="10.140625" bestFit="1" customWidth="1"/>
    <col min="47" max="47" width="38.140625" customWidth="1"/>
    <col min="48" max="50" width="9.5703125" customWidth="1"/>
    <col min="51" max="51" width="3.85546875" customWidth="1"/>
    <col min="52" max="52" width="6.28515625" customWidth="1"/>
    <col min="53" max="53" width="10.140625" bestFit="1" customWidth="1"/>
    <col min="55" max="55" width="38" customWidth="1"/>
    <col min="56" max="58" width="9.5703125" customWidth="1"/>
    <col min="59" max="59" width="2.140625" customWidth="1"/>
    <col min="60" max="60" width="6.28515625" customWidth="1"/>
    <col min="61" max="61" width="10.140625" bestFit="1" customWidth="1"/>
    <col min="62" max="62" width="9.5703125" customWidth="1"/>
    <col min="63" max="63" width="38.140625" customWidth="1"/>
    <col min="64" max="66" width="9.5703125" customWidth="1"/>
    <col min="67" max="67" width="3.85546875" customWidth="1"/>
    <col min="68" max="68" width="6.28515625" customWidth="1"/>
    <col min="69" max="69" width="10.140625" bestFit="1" customWidth="1"/>
    <col min="70" max="70" width="9.5703125" customWidth="1"/>
    <col min="71" max="71" width="38.140625" customWidth="1"/>
    <col min="72" max="74" width="9.5703125" customWidth="1"/>
    <col min="75" max="75" width="2.140625" customWidth="1"/>
    <col min="76" max="76" width="6.28515625" customWidth="1"/>
    <col min="77" max="77" width="10.140625" bestFit="1" customWidth="1"/>
    <col min="79" max="79" width="38.140625" customWidth="1"/>
    <col min="80" max="82" width="9.5703125" customWidth="1"/>
    <col min="83" max="83" width="3.85546875" customWidth="1"/>
    <col min="84" max="84" width="6.28515625" customWidth="1"/>
    <col min="85" max="85" width="10.140625" bestFit="1" customWidth="1"/>
    <col min="86" max="86" width="9.5703125" customWidth="1"/>
    <col min="87" max="87" width="38.140625" customWidth="1"/>
    <col min="88" max="90" width="9.5703125" customWidth="1"/>
    <col min="91" max="91" width="2.140625" customWidth="1"/>
    <col min="92" max="92" width="6.28515625" customWidth="1"/>
    <col min="93" max="93" width="10.140625" bestFit="1" customWidth="1"/>
    <col min="94" max="94" width="9.5703125" customWidth="1"/>
    <col min="95" max="95" width="38.140625" customWidth="1"/>
    <col min="96" max="98" width="9.5703125" customWidth="1"/>
  </cols>
  <sheetData>
    <row r="1" spans="1:98" ht="15.75" thickBot="1" x14ac:dyDescent="0.3">
      <c r="A1" s="25" t="s">
        <v>36</v>
      </c>
      <c r="B1" s="29"/>
    </row>
    <row r="2" spans="1:98" ht="15" customHeight="1" thickBot="1" x14ac:dyDescent="0.3">
      <c r="A2" s="22" t="s">
        <v>38</v>
      </c>
      <c r="D2" s="41" t="str">
        <f>A2</f>
        <v>Běloves</v>
      </c>
      <c r="E2" s="42"/>
      <c r="F2" s="42"/>
      <c r="G2" s="42"/>
      <c r="H2" s="42"/>
      <c r="I2" s="42"/>
      <c r="J2" s="43"/>
      <c r="L2" s="41" t="str">
        <f t="shared" ref="L2:L14" si="0">D2</f>
        <v>Běloves</v>
      </c>
      <c r="M2" s="42"/>
      <c r="N2" s="42"/>
      <c r="O2" s="42"/>
      <c r="P2" s="42"/>
      <c r="Q2" s="42"/>
      <c r="R2" s="43"/>
      <c r="T2" s="41" t="str">
        <f>A9</f>
        <v>Moravský Beroun</v>
      </c>
      <c r="U2" s="42"/>
      <c r="V2" s="42"/>
      <c r="W2" s="42"/>
      <c r="X2" s="42"/>
      <c r="Y2" s="42"/>
      <c r="Z2" s="43"/>
      <c r="AB2" s="41" t="str">
        <f>T2</f>
        <v>Moravský Beroun</v>
      </c>
      <c r="AC2" s="42"/>
      <c r="AD2" s="42"/>
      <c r="AE2" s="42"/>
      <c r="AF2" s="42"/>
      <c r="AG2" s="42"/>
      <c r="AH2" s="43"/>
      <c r="AJ2" s="41" t="str">
        <f>A16</f>
        <v>Sychotín</v>
      </c>
      <c r="AK2" s="42"/>
      <c r="AL2" s="42"/>
      <c r="AM2" s="42"/>
      <c r="AN2" s="42"/>
      <c r="AO2" s="42"/>
      <c r="AP2" s="43"/>
      <c r="AR2" s="41" t="str">
        <f>AJ2</f>
        <v>Sychotín</v>
      </c>
      <c r="AS2" s="42"/>
      <c r="AT2" s="42"/>
      <c r="AU2" s="42"/>
      <c r="AV2" s="42"/>
      <c r="AW2" s="42"/>
      <c r="AX2" s="43"/>
      <c r="AZ2" s="41" t="str">
        <f>A23</f>
        <v>Kvasiny B</v>
      </c>
      <c r="BA2" s="42"/>
      <c r="BB2" s="42"/>
      <c r="BC2" s="42"/>
      <c r="BD2" s="42"/>
      <c r="BE2" s="42"/>
      <c r="BF2" s="43"/>
      <c r="BH2" s="41" t="str">
        <f>AZ2</f>
        <v>Kvasiny B</v>
      </c>
      <c r="BI2" s="42"/>
      <c r="BJ2" s="42"/>
      <c r="BK2" s="42"/>
      <c r="BL2" s="42"/>
      <c r="BM2" s="42"/>
      <c r="BN2" s="43"/>
      <c r="BP2" s="41" t="str">
        <f>A30</f>
        <v>Hajnice</v>
      </c>
      <c r="BQ2" s="42"/>
      <c r="BR2" s="42"/>
      <c r="BS2" s="42"/>
      <c r="BT2" s="42"/>
      <c r="BU2" s="42"/>
      <c r="BV2" s="43"/>
      <c r="BX2" s="41" t="str">
        <f>BP2</f>
        <v>Hajnice</v>
      </c>
      <c r="BY2" s="42"/>
      <c r="BZ2" s="42"/>
      <c r="CA2" s="42"/>
      <c r="CB2" s="42"/>
      <c r="CC2" s="42"/>
      <c r="CD2" s="43"/>
      <c r="CF2" s="41" t="str">
        <f>A37</f>
        <v>Karviná-Hranice</v>
      </c>
      <c r="CG2" s="42"/>
      <c r="CH2" s="42"/>
      <c r="CI2" s="42"/>
      <c r="CJ2" s="42"/>
      <c r="CK2" s="42"/>
      <c r="CL2" s="43"/>
      <c r="CN2" s="41" t="str">
        <f>CF2</f>
        <v>Karviná-Hranice</v>
      </c>
      <c r="CO2" s="42"/>
      <c r="CP2" s="42"/>
      <c r="CQ2" s="42"/>
      <c r="CR2" s="42"/>
      <c r="CS2" s="42"/>
      <c r="CT2" s="43"/>
    </row>
    <row r="3" spans="1:98" x14ac:dyDescent="0.25">
      <c r="A3" s="23" t="s">
        <v>39</v>
      </c>
      <c r="D3" s="28" t="s">
        <v>149</v>
      </c>
      <c r="L3" s="28" t="str">
        <f t="shared" si="0"/>
        <v>kategorie: Muži a dorostenci</v>
      </c>
      <c r="T3" s="28" t="str">
        <f>D3</f>
        <v>kategorie: Muži a dorostenci</v>
      </c>
      <c r="AB3" s="28" t="str">
        <f t="shared" ref="AB3:AB14" si="1">T3</f>
        <v>kategorie: Muži a dorostenci</v>
      </c>
      <c r="AJ3" s="28" t="str">
        <f>D3</f>
        <v>kategorie: Muži a dorostenci</v>
      </c>
      <c r="AR3" s="28" t="str">
        <f t="shared" ref="AR3:AR14" si="2">AJ3</f>
        <v>kategorie: Muži a dorostenci</v>
      </c>
      <c r="AZ3" s="28" t="str">
        <f>D3</f>
        <v>kategorie: Muži a dorostenci</v>
      </c>
      <c r="BH3" s="28" t="str">
        <f t="shared" ref="BH3:BH14" si="3">AZ3</f>
        <v>kategorie: Muži a dorostenci</v>
      </c>
      <c r="BP3" s="28" t="str">
        <f>D3</f>
        <v>kategorie: Muži a dorostenci</v>
      </c>
      <c r="BX3" s="28" t="str">
        <f t="shared" ref="BX3:BX14" si="4">BP3</f>
        <v>kategorie: Muži a dorostenci</v>
      </c>
      <c r="CF3" s="28" t="str">
        <f>D3</f>
        <v>kategorie: Muži a dorostenci</v>
      </c>
      <c r="CN3" s="28" t="str">
        <f t="shared" ref="CN3:CN14" si="5">CF3</f>
        <v>kategorie: Muži a dorostenci</v>
      </c>
    </row>
    <row r="4" spans="1:98" x14ac:dyDescent="0.25">
      <c r="A4" s="23" t="s">
        <v>55</v>
      </c>
      <c r="D4" s="24" t="s">
        <v>76</v>
      </c>
      <c r="E4" s="24" t="s">
        <v>75</v>
      </c>
      <c r="F4" s="24" t="s">
        <v>71</v>
      </c>
      <c r="G4" s="24" t="s">
        <v>72</v>
      </c>
      <c r="H4" s="24" t="s">
        <v>73</v>
      </c>
      <c r="I4" s="24" t="s">
        <v>70</v>
      </c>
      <c r="J4" s="24" t="s">
        <v>74</v>
      </c>
      <c r="L4" s="24" t="str">
        <f t="shared" si="0"/>
        <v>#</v>
      </c>
      <c r="M4" s="24" t="str">
        <f t="shared" ref="M4:M14" si="6">E4</f>
        <v>Start. číslo</v>
      </c>
      <c r="N4" s="24" t="str">
        <f t="shared" ref="N4:N14" si="7">F4</f>
        <v>Fscode</v>
      </c>
      <c r="O4" s="24" t="str">
        <f t="shared" ref="O4:O14" si="8">G4</f>
        <v>Přijmení, jméno</v>
      </c>
      <c r="P4" s="24" t="str">
        <f t="shared" ref="P4:P14" si="9">H4</f>
        <v>Ročník</v>
      </c>
      <c r="Q4" s="24" t="str">
        <f t="shared" ref="Q4:Q14" si="10">I4</f>
        <v>100m</v>
      </c>
      <c r="R4" s="24" t="str">
        <f t="shared" ref="R4:R14" si="11">J4</f>
        <v>Věž</v>
      </c>
      <c r="T4" s="24" t="s">
        <v>76</v>
      </c>
      <c r="U4" s="24" t="s">
        <v>75</v>
      </c>
      <c r="V4" s="24" t="s">
        <v>71</v>
      </c>
      <c r="W4" s="24" t="s">
        <v>72</v>
      </c>
      <c r="X4" s="24" t="s">
        <v>73</v>
      </c>
      <c r="Y4" s="24" t="s">
        <v>70</v>
      </c>
      <c r="Z4" s="24" t="s">
        <v>74</v>
      </c>
      <c r="AB4" s="24" t="str">
        <f t="shared" si="1"/>
        <v>#</v>
      </c>
      <c r="AC4" s="24" t="str">
        <f t="shared" ref="AC4:AC14" si="12">U4</f>
        <v>Start. číslo</v>
      </c>
      <c r="AD4" s="24" t="str">
        <f t="shared" ref="AD4:AD14" si="13">V4</f>
        <v>Fscode</v>
      </c>
      <c r="AE4" s="24" t="str">
        <f t="shared" ref="AE4:AE14" si="14">W4</f>
        <v>Přijmení, jméno</v>
      </c>
      <c r="AF4" s="24" t="str">
        <f t="shared" ref="AF4:AF14" si="15">X4</f>
        <v>Ročník</v>
      </c>
      <c r="AG4" s="24" t="str">
        <f t="shared" ref="AG4:AG14" si="16">Y4</f>
        <v>100m</v>
      </c>
      <c r="AH4" s="24" t="str">
        <f t="shared" ref="AH4:AH14" si="17">Z4</f>
        <v>Věž</v>
      </c>
      <c r="AJ4" s="24" t="s">
        <v>76</v>
      </c>
      <c r="AK4" s="24" t="s">
        <v>75</v>
      </c>
      <c r="AL4" s="24" t="s">
        <v>71</v>
      </c>
      <c r="AM4" s="24" t="s">
        <v>72</v>
      </c>
      <c r="AN4" s="24" t="s">
        <v>73</v>
      </c>
      <c r="AO4" s="24" t="s">
        <v>70</v>
      </c>
      <c r="AP4" s="24" t="s">
        <v>74</v>
      </c>
      <c r="AR4" s="24" t="str">
        <f t="shared" si="2"/>
        <v>#</v>
      </c>
      <c r="AS4" s="24" t="str">
        <f t="shared" ref="AS4:AS14" si="18">AK4</f>
        <v>Start. číslo</v>
      </c>
      <c r="AT4" s="24" t="str">
        <f t="shared" ref="AT4:AT14" si="19">AL4</f>
        <v>Fscode</v>
      </c>
      <c r="AU4" s="24" t="str">
        <f t="shared" ref="AU4:AU14" si="20">AM4</f>
        <v>Přijmení, jméno</v>
      </c>
      <c r="AV4" s="24" t="str">
        <f t="shared" ref="AV4:AV14" si="21">AN4</f>
        <v>Ročník</v>
      </c>
      <c r="AW4" s="24" t="str">
        <f t="shared" ref="AW4:AW14" si="22">AO4</f>
        <v>100m</v>
      </c>
      <c r="AX4" s="24" t="str">
        <f t="shared" ref="AX4:AX14" si="23">AP4</f>
        <v>Věž</v>
      </c>
      <c r="AZ4" s="24" t="s">
        <v>76</v>
      </c>
      <c r="BA4" s="24" t="s">
        <v>75</v>
      </c>
      <c r="BB4" s="24" t="s">
        <v>71</v>
      </c>
      <c r="BC4" s="24" t="s">
        <v>72</v>
      </c>
      <c r="BD4" s="24" t="s">
        <v>73</v>
      </c>
      <c r="BE4" s="24" t="s">
        <v>70</v>
      </c>
      <c r="BF4" s="24" t="s">
        <v>74</v>
      </c>
      <c r="BH4" s="24" t="str">
        <f t="shared" si="3"/>
        <v>#</v>
      </c>
      <c r="BI4" s="24" t="str">
        <f t="shared" ref="BI4:BI14" si="24">BA4</f>
        <v>Start. číslo</v>
      </c>
      <c r="BJ4" s="24" t="str">
        <f t="shared" ref="BJ4:BJ14" si="25">BB4</f>
        <v>Fscode</v>
      </c>
      <c r="BK4" s="24" t="str">
        <f t="shared" ref="BK4:BK14" si="26">BC4</f>
        <v>Přijmení, jméno</v>
      </c>
      <c r="BL4" s="24" t="str">
        <f t="shared" ref="BL4:BL14" si="27">BD4</f>
        <v>Ročník</v>
      </c>
      <c r="BM4" s="24" t="str">
        <f t="shared" ref="BM4:BM14" si="28">BE4</f>
        <v>100m</v>
      </c>
      <c r="BN4" s="24" t="str">
        <f t="shared" ref="BN4:BN14" si="29">BF4</f>
        <v>Věž</v>
      </c>
      <c r="BP4" s="24" t="s">
        <v>76</v>
      </c>
      <c r="BQ4" s="24" t="s">
        <v>75</v>
      </c>
      <c r="BR4" s="24" t="s">
        <v>71</v>
      </c>
      <c r="BS4" s="24" t="s">
        <v>72</v>
      </c>
      <c r="BT4" s="24" t="s">
        <v>73</v>
      </c>
      <c r="BU4" s="24" t="s">
        <v>70</v>
      </c>
      <c r="BV4" s="24" t="s">
        <v>74</v>
      </c>
      <c r="BX4" s="24" t="str">
        <f t="shared" si="4"/>
        <v>#</v>
      </c>
      <c r="BY4" s="24" t="str">
        <f t="shared" ref="BY4:BY14" si="30">BQ4</f>
        <v>Start. číslo</v>
      </c>
      <c r="BZ4" s="24" t="str">
        <f t="shared" ref="BZ4:BZ14" si="31">BR4</f>
        <v>Fscode</v>
      </c>
      <c r="CA4" s="24" t="str">
        <f t="shared" ref="CA4:CA14" si="32">BS4</f>
        <v>Přijmení, jméno</v>
      </c>
      <c r="CB4" s="24" t="str">
        <f t="shared" ref="CB4:CB14" si="33">BT4</f>
        <v>Ročník</v>
      </c>
      <c r="CC4" s="24" t="str">
        <f t="shared" ref="CC4:CC14" si="34">BU4</f>
        <v>100m</v>
      </c>
      <c r="CD4" s="24" t="str">
        <f t="shared" ref="CD4:CD14" si="35">BV4</f>
        <v>Věž</v>
      </c>
      <c r="CF4" s="24" t="s">
        <v>76</v>
      </c>
      <c r="CG4" s="24" t="s">
        <v>75</v>
      </c>
      <c r="CH4" s="24" t="s">
        <v>71</v>
      </c>
      <c r="CI4" s="24" t="s">
        <v>72</v>
      </c>
      <c r="CJ4" s="24" t="s">
        <v>73</v>
      </c>
      <c r="CK4" s="24" t="s">
        <v>70</v>
      </c>
      <c r="CL4" s="24" t="s">
        <v>74</v>
      </c>
      <c r="CN4" s="24" t="str">
        <f t="shared" si="5"/>
        <v>#</v>
      </c>
      <c r="CO4" s="24" t="str">
        <f t="shared" ref="CO4:CO14" si="36">CG4</f>
        <v>Start. číslo</v>
      </c>
      <c r="CP4" s="24" t="str">
        <f t="shared" ref="CP4:CP14" si="37">CH4</f>
        <v>Fscode</v>
      </c>
      <c r="CQ4" s="24" t="str">
        <f t="shared" ref="CQ4:CQ14" si="38">CI4</f>
        <v>Přijmení, jméno</v>
      </c>
      <c r="CR4" s="24" t="str">
        <f t="shared" ref="CR4:CR14" si="39">CJ4</f>
        <v>Ročník</v>
      </c>
      <c r="CS4" s="24" t="str">
        <f t="shared" ref="CS4:CS14" si="40">CK4</f>
        <v>100m</v>
      </c>
      <c r="CT4" s="24" t="str">
        <f t="shared" ref="CT4:CT14" si="41">CL4</f>
        <v>Věž</v>
      </c>
    </row>
    <row r="5" spans="1:98" x14ac:dyDescent="0.25">
      <c r="A5" s="23" t="s">
        <v>56</v>
      </c>
      <c r="D5" s="21" t="e">
        <f>IF(COUNTA($D$4:D4)&lt;=COUNTIF(#REF!,_listky!$D$2),MAX($D$4:D4)+1,"")</f>
        <v>#REF!</v>
      </c>
      <c r="E5" s="21" t="str">
        <f>IFERROR(INDEX(#REF!,MATCH($D$2&amp;"_"&amp;$D5,#REF!,0),1),"")</f>
        <v/>
      </c>
      <c r="F5" s="21" t="str">
        <f>IFERROR(INDEX(#REF!,MATCH($D$2&amp;"_"&amp;$D5,#REF!,0),1),"")</f>
        <v/>
      </c>
      <c r="G5" s="21" t="str">
        <f>IFERROR(INDEX(#REF!,MATCH($D$2&amp;"_"&amp;$D5,#REF!,0),1),"")&amp;" "&amp;IFERROR(INDEX(#REF!,MATCH($D$2&amp;"_"&amp;$D5,#REF!,0),1),"")</f>
        <v xml:space="preserve"> </v>
      </c>
      <c r="H5" s="21" t="str">
        <f>IFERROR(INDEX(#REF!,MATCH($D$2&amp;"_"&amp;$D5,#REF!,0),1),"")</f>
        <v/>
      </c>
      <c r="I5" s="27" t="str">
        <f>IFERROR(VLOOKUP(F5,#REF!,7,0),"")</f>
        <v/>
      </c>
      <c r="J5" s="27" t="str">
        <f>IFERROR(IF(VLOOKUP(F5,#REF!,8,0)=0,"NE","ANO"),"")</f>
        <v/>
      </c>
      <c r="L5" s="21" t="e">
        <f t="shared" si="0"/>
        <v>#REF!</v>
      </c>
      <c r="M5" s="21" t="str">
        <f t="shared" si="6"/>
        <v/>
      </c>
      <c r="N5" s="21" t="str">
        <f t="shared" si="7"/>
        <v/>
      </c>
      <c r="O5" s="21" t="str">
        <f t="shared" si="8"/>
        <v xml:space="preserve"> </v>
      </c>
      <c r="P5" s="21" t="str">
        <f t="shared" si="9"/>
        <v/>
      </c>
      <c r="Q5" s="27" t="str">
        <f t="shared" si="10"/>
        <v/>
      </c>
      <c r="R5" s="27" t="str">
        <f t="shared" si="11"/>
        <v/>
      </c>
      <c r="T5" s="21" t="e">
        <f>IF(COUNTA($T$4:T4)&lt;=COUNTIF(#REF!,_listky!$T$2),MAX($T$4:T4)+1,"")</f>
        <v>#REF!</v>
      </c>
      <c r="U5" s="21" t="str">
        <f>IFERROR(INDEX(#REF!,MATCH($T$2&amp;"_"&amp;$T5,#REF!,0),1),"")</f>
        <v/>
      </c>
      <c r="V5" s="21" t="str">
        <f>IFERROR(INDEX(#REF!,MATCH($T$2&amp;"_"&amp;$T5,#REF!,0),1),"")</f>
        <v/>
      </c>
      <c r="W5" s="21" t="str">
        <f>IFERROR(INDEX(#REF!,MATCH($T$2&amp;"_"&amp;$T5,#REF!,0),1),"")&amp;" "&amp;IFERROR(INDEX(#REF!,MATCH($T$2&amp;"_"&amp;$T5,#REF!,0),1),"")</f>
        <v xml:space="preserve"> </v>
      </c>
      <c r="X5" s="21" t="str">
        <f>IFERROR(INDEX(#REF!,MATCH($T$2&amp;"_"&amp;$T5,#REF!,0),1),"")</f>
        <v/>
      </c>
      <c r="Y5" s="27" t="str">
        <f>IFERROR(VLOOKUP(V5,#REF!,7,0),"")</f>
        <v/>
      </c>
      <c r="Z5" s="27" t="str">
        <f>IFERROR(IF(VLOOKUP(V5,#REF!,8,0)=0,"NE","ANO"),"")</f>
        <v/>
      </c>
      <c r="AB5" s="21" t="e">
        <f t="shared" si="1"/>
        <v>#REF!</v>
      </c>
      <c r="AC5" s="21" t="str">
        <f t="shared" si="12"/>
        <v/>
      </c>
      <c r="AD5" s="21" t="str">
        <f t="shared" si="13"/>
        <v/>
      </c>
      <c r="AE5" s="21" t="str">
        <f t="shared" si="14"/>
        <v xml:space="preserve"> </v>
      </c>
      <c r="AF5" s="21" t="str">
        <f t="shared" si="15"/>
        <v/>
      </c>
      <c r="AG5" s="27" t="str">
        <f t="shared" si="16"/>
        <v/>
      </c>
      <c r="AH5" s="27" t="str">
        <f t="shared" si="17"/>
        <v/>
      </c>
      <c r="AJ5" s="21" t="e">
        <f>IF(COUNTA($AJ$4:AJ4)&lt;=COUNTIF(#REF!,_listky!$AJ$2),MAX($AJ$4:AJ4)+1,"")</f>
        <v>#REF!</v>
      </c>
      <c r="AK5" s="21" t="str">
        <f>IFERROR(INDEX(#REF!,MATCH($AJ$2&amp;"_"&amp;$AJ5,#REF!,0),1),"")</f>
        <v/>
      </c>
      <c r="AL5" s="21" t="str">
        <f>IFERROR(INDEX(#REF!,MATCH($AJ$2&amp;"_"&amp;$AJ5,#REF!,0),1),"")</f>
        <v/>
      </c>
      <c r="AM5" s="21" t="str">
        <f>IFERROR(INDEX(#REF!,MATCH($AJ$2&amp;"_"&amp;$AJ5,#REF!,0),1),"")&amp;" "&amp;IFERROR(INDEX(#REF!,MATCH($AJ$2&amp;"_"&amp;$AJ5,#REF!,0),1),"")</f>
        <v xml:space="preserve"> </v>
      </c>
      <c r="AN5" s="21" t="str">
        <f>IFERROR(INDEX(#REF!,MATCH($AJ$2&amp;"_"&amp;$AJ5,#REF!,0),1),"")</f>
        <v/>
      </c>
      <c r="AO5" s="27" t="str">
        <f>IFERROR(VLOOKUP(AL5,#REF!,7,0),"")</f>
        <v/>
      </c>
      <c r="AP5" s="27" t="str">
        <f>IFERROR(IF(VLOOKUP(AL5,#REF!,8,0)=0,"NE","ANO"),"")</f>
        <v/>
      </c>
      <c r="AR5" s="21" t="e">
        <f t="shared" si="2"/>
        <v>#REF!</v>
      </c>
      <c r="AS5" s="21" t="str">
        <f t="shared" si="18"/>
        <v/>
      </c>
      <c r="AT5" s="21" t="str">
        <f t="shared" si="19"/>
        <v/>
      </c>
      <c r="AU5" s="21" t="str">
        <f t="shared" si="20"/>
        <v xml:space="preserve"> </v>
      </c>
      <c r="AV5" s="21" t="str">
        <f t="shared" si="21"/>
        <v/>
      </c>
      <c r="AW5" s="27" t="str">
        <f t="shared" si="22"/>
        <v/>
      </c>
      <c r="AX5" s="27" t="str">
        <f t="shared" si="23"/>
        <v/>
      </c>
      <c r="AZ5" s="21" t="e">
        <f>IF(COUNTA($AZ$4:AZ4)&lt;=COUNTIF(#REF!,_listky!$AZ$2),MAX($AZ$4:AZ4)+1,"")</f>
        <v>#REF!</v>
      </c>
      <c r="BA5" s="21" t="str">
        <f>IFERROR(INDEX(#REF!,MATCH($AZ$2&amp;"_"&amp;$AZ5,#REF!,0),1),"")</f>
        <v/>
      </c>
      <c r="BB5" s="21" t="str">
        <f>IFERROR(INDEX(#REF!,MATCH($AZ$2&amp;"_"&amp;$AZ5,#REF!,0),1),"")</f>
        <v/>
      </c>
      <c r="BC5" s="21" t="str">
        <f>IFERROR(INDEX(#REF!,MATCH($AZ$2&amp;"_"&amp;$AZ5,#REF!,0),1),"")&amp;" "&amp;IFERROR(INDEX(#REF!,MATCH($AZ$2&amp;"_"&amp;$AZ5,#REF!,0),1),"")</f>
        <v xml:space="preserve"> </v>
      </c>
      <c r="BD5" s="21" t="str">
        <f>IFERROR(INDEX(#REF!,MATCH($AZ$2&amp;"_"&amp;$AZ5,#REF!,0),1),"")</f>
        <v/>
      </c>
      <c r="BE5" s="27" t="str">
        <f>IFERROR(VLOOKUP(BB5,#REF!,7,0),"")</f>
        <v/>
      </c>
      <c r="BF5" s="27" t="str">
        <f>IFERROR(IF(VLOOKUP(BB5,#REF!,8,0)=0,"NE","ANO"),"")</f>
        <v/>
      </c>
      <c r="BH5" s="21" t="e">
        <f t="shared" si="3"/>
        <v>#REF!</v>
      </c>
      <c r="BI5" s="21" t="str">
        <f t="shared" si="24"/>
        <v/>
      </c>
      <c r="BJ5" s="21" t="str">
        <f t="shared" si="25"/>
        <v/>
      </c>
      <c r="BK5" s="21" t="str">
        <f t="shared" si="26"/>
        <v xml:space="preserve"> </v>
      </c>
      <c r="BL5" s="21" t="str">
        <f t="shared" si="27"/>
        <v/>
      </c>
      <c r="BM5" s="27" t="str">
        <f t="shared" si="28"/>
        <v/>
      </c>
      <c r="BN5" s="27" t="str">
        <f t="shared" si="29"/>
        <v/>
      </c>
      <c r="BP5" s="21" t="e">
        <f>IF(COUNTA($BP$4:BP4)&lt;=COUNTIF(#REF!,_listky!$BP$2),MAX($BP$4:BP4)+1,"")</f>
        <v>#REF!</v>
      </c>
      <c r="BQ5" s="21" t="str">
        <f>IFERROR(INDEX(#REF!,MATCH($BP$2&amp;"_"&amp;$BP5,#REF!,0),1),"")</f>
        <v/>
      </c>
      <c r="BR5" s="21" t="str">
        <f>IFERROR(INDEX(#REF!,MATCH($BP$2&amp;"_"&amp;$BP5,#REF!,0),1),"")</f>
        <v/>
      </c>
      <c r="BS5" s="21" t="str">
        <f>IFERROR(INDEX(#REF!,MATCH($BP$2&amp;"_"&amp;$BP5,#REF!,0),1),"")&amp;" "&amp;IFERROR(INDEX(#REF!,MATCH($BP$2&amp;"_"&amp;$BP5,#REF!,0),1),"")</f>
        <v xml:space="preserve"> </v>
      </c>
      <c r="BT5" s="21" t="str">
        <f>IFERROR(INDEX(#REF!,MATCH($BP$2&amp;"_"&amp;$BP5,#REF!,0),1),"")</f>
        <v/>
      </c>
      <c r="BU5" s="27" t="str">
        <f>IFERROR(VLOOKUP(BR5,#REF!,7,0),"")</f>
        <v/>
      </c>
      <c r="BV5" s="27" t="str">
        <f>IFERROR(IF(VLOOKUP(BR5,#REF!,8,0)=0,"NE","ANO"),"")</f>
        <v/>
      </c>
      <c r="BX5" s="21" t="e">
        <f t="shared" si="4"/>
        <v>#REF!</v>
      </c>
      <c r="BY5" s="21" t="str">
        <f t="shared" si="30"/>
        <v/>
      </c>
      <c r="BZ5" s="21" t="str">
        <f t="shared" si="31"/>
        <v/>
      </c>
      <c r="CA5" s="21" t="str">
        <f t="shared" si="32"/>
        <v xml:space="preserve"> </v>
      </c>
      <c r="CB5" s="21" t="str">
        <f t="shared" si="33"/>
        <v/>
      </c>
      <c r="CC5" s="27" t="str">
        <f t="shared" si="34"/>
        <v/>
      </c>
      <c r="CD5" s="27" t="str">
        <f t="shared" si="35"/>
        <v/>
      </c>
      <c r="CF5" s="21" t="e">
        <f>IF(COUNTA($CF$4:CF4)&lt;=COUNTIF(#REF!,_listky!$CF$2),MAX($CF$4:CF4)+1,"")</f>
        <v>#REF!</v>
      </c>
      <c r="CG5" s="21" t="str">
        <f>IFERROR(INDEX(#REF!,MATCH($CF$2&amp;"_"&amp;$CF5,#REF!,0),1),"")</f>
        <v/>
      </c>
      <c r="CH5" s="21" t="str">
        <f>IFERROR(INDEX(#REF!,MATCH($CF$2&amp;"_"&amp;$CF5,#REF!,0),1),"")</f>
        <v/>
      </c>
      <c r="CI5" s="21" t="str">
        <f>IFERROR(INDEX(#REF!,MATCH($CF$2&amp;"_"&amp;$CF5,#REF!,0),1),"")&amp;" "&amp;IFERROR(INDEX(#REF!,MATCH($CF$2&amp;"_"&amp;$CF5,#REF!,0),1),"")</f>
        <v xml:space="preserve"> </v>
      </c>
      <c r="CJ5" s="21" t="str">
        <f>IFERROR(INDEX(#REF!,MATCH($CF$2&amp;"_"&amp;$CF5,#REF!,0),1),"")</f>
        <v/>
      </c>
      <c r="CK5" s="27" t="str">
        <f>IFERROR(VLOOKUP(CH5,#REF!,7,0),"")</f>
        <v/>
      </c>
      <c r="CL5" s="27" t="str">
        <f>IFERROR(IF(VLOOKUP(CH5,#REF!,8,0)=0,"NE","ANO"),"")</f>
        <v/>
      </c>
      <c r="CN5" s="21" t="e">
        <f t="shared" si="5"/>
        <v>#REF!</v>
      </c>
      <c r="CO5" s="21" t="str">
        <f t="shared" si="36"/>
        <v/>
      </c>
      <c r="CP5" s="21" t="str">
        <f t="shared" si="37"/>
        <v/>
      </c>
      <c r="CQ5" s="21" t="str">
        <f t="shared" si="38"/>
        <v xml:space="preserve"> </v>
      </c>
      <c r="CR5" s="21" t="str">
        <f t="shared" si="39"/>
        <v/>
      </c>
      <c r="CS5" s="27" t="str">
        <f t="shared" si="40"/>
        <v/>
      </c>
      <c r="CT5" s="21" t="str">
        <f t="shared" si="41"/>
        <v/>
      </c>
    </row>
    <row r="6" spans="1:98" x14ac:dyDescent="0.25">
      <c r="A6" s="23" t="s">
        <v>57</v>
      </c>
      <c r="D6" s="21" t="e">
        <f>IF(COUNTA($D$4:D5)&lt;=COUNTIF(#REF!,_listky!$D$2),MAX($D$4:D5)+1,"")</f>
        <v>#REF!</v>
      </c>
      <c r="E6" s="21" t="str">
        <f>IFERROR(INDEX(#REF!,MATCH($D$2&amp;"_"&amp;$D6,#REF!,0),1),"")</f>
        <v/>
      </c>
      <c r="F6" s="21" t="str">
        <f>IFERROR(INDEX(#REF!,MATCH($D$2&amp;"_"&amp;$D6,#REF!,0),1),"")</f>
        <v/>
      </c>
      <c r="G6" s="21" t="str">
        <f>IFERROR(INDEX(#REF!,MATCH($D$2&amp;"_"&amp;$D6,#REF!,0),1),"")&amp;" "&amp;IFERROR(INDEX(#REF!,MATCH($D$2&amp;"_"&amp;$D6,#REF!,0),1),"")</f>
        <v xml:space="preserve"> </v>
      </c>
      <c r="H6" s="21" t="str">
        <f>IFERROR(INDEX(#REF!,MATCH($D$2&amp;"_"&amp;$D6,#REF!,0),1),"")</f>
        <v/>
      </c>
      <c r="I6" s="27" t="str">
        <f>IFERROR(VLOOKUP(F6,#REF!,7,0),"")</f>
        <v/>
      </c>
      <c r="J6" s="27" t="str">
        <f>IFERROR(IF(VLOOKUP(F6,#REF!,8,0)=0,"NE","ANO"),"")</f>
        <v/>
      </c>
      <c r="L6" s="21" t="e">
        <f t="shared" si="0"/>
        <v>#REF!</v>
      </c>
      <c r="M6" s="21" t="str">
        <f t="shared" si="6"/>
        <v/>
      </c>
      <c r="N6" s="21" t="str">
        <f t="shared" si="7"/>
        <v/>
      </c>
      <c r="O6" s="21" t="str">
        <f t="shared" si="8"/>
        <v xml:space="preserve"> </v>
      </c>
      <c r="P6" s="21" t="str">
        <f t="shared" si="9"/>
        <v/>
      </c>
      <c r="Q6" s="27" t="str">
        <f t="shared" si="10"/>
        <v/>
      </c>
      <c r="R6" s="27" t="str">
        <f t="shared" si="11"/>
        <v/>
      </c>
      <c r="T6" s="21" t="e">
        <f>IF(COUNTA($T$4:T5)&lt;=COUNTIF(#REF!,_listky!$T$2),MAX($T$4:T5)+1,"")</f>
        <v>#REF!</v>
      </c>
      <c r="U6" s="21" t="str">
        <f>IFERROR(INDEX(#REF!,MATCH($T$2&amp;"_"&amp;$T6,#REF!,0),1),"")</f>
        <v/>
      </c>
      <c r="V6" s="21" t="str">
        <f>IFERROR(INDEX(#REF!,MATCH($T$2&amp;"_"&amp;$T6,#REF!,0),1),"")</f>
        <v/>
      </c>
      <c r="W6" s="21" t="str">
        <f>IFERROR(INDEX(#REF!,MATCH($T$2&amp;"_"&amp;$T6,#REF!,0),1),"")&amp;" "&amp;IFERROR(INDEX(#REF!,MATCH($T$2&amp;"_"&amp;$T6,#REF!,0),1),"")</f>
        <v xml:space="preserve"> </v>
      </c>
      <c r="X6" s="21" t="str">
        <f>IFERROR(INDEX(#REF!,MATCH($T$2&amp;"_"&amp;$T6,#REF!,0),1),"")</f>
        <v/>
      </c>
      <c r="Y6" s="27" t="str">
        <f>IFERROR(VLOOKUP(V6,#REF!,7,0),"")</f>
        <v/>
      </c>
      <c r="Z6" s="27" t="str">
        <f>IFERROR(IF(VLOOKUP(V6,#REF!,8,0)=0,"NE","ANO"),"")</f>
        <v/>
      </c>
      <c r="AB6" s="21" t="e">
        <f t="shared" si="1"/>
        <v>#REF!</v>
      </c>
      <c r="AC6" s="21" t="str">
        <f t="shared" si="12"/>
        <v/>
      </c>
      <c r="AD6" s="21" t="str">
        <f t="shared" si="13"/>
        <v/>
      </c>
      <c r="AE6" s="21" t="str">
        <f t="shared" si="14"/>
        <v xml:space="preserve"> </v>
      </c>
      <c r="AF6" s="21" t="str">
        <f t="shared" si="15"/>
        <v/>
      </c>
      <c r="AG6" s="27" t="str">
        <f t="shared" si="16"/>
        <v/>
      </c>
      <c r="AH6" s="27" t="str">
        <f t="shared" si="17"/>
        <v/>
      </c>
      <c r="AJ6" s="21" t="e">
        <f>IF(COUNTA($AJ$4:AJ5)&lt;=COUNTIF(#REF!,_listky!$AJ$2),MAX($AJ$4:AJ5)+1,"")</f>
        <v>#REF!</v>
      </c>
      <c r="AK6" s="21" t="str">
        <f>IFERROR(INDEX(#REF!,MATCH($AJ$2&amp;"_"&amp;$AJ6,#REF!,0),1),"")</f>
        <v/>
      </c>
      <c r="AL6" s="21" t="str">
        <f>IFERROR(INDEX(#REF!,MATCH($AJ$2&amp;"_"&amp;$AJ6,#REF!,0),1),"")</f>
        <v/>
      </c>
      <c r="AM6" s="21" t="str">
        <f>IFERROR(INDEX(#REF!,MATCH($AJ$2&amp;"_"&amp;$AJ6,#REF!,0),1),"")&amp;" "&amp;IFERROR(INDEX(#REF!,MATCH($AJ$2&amp;"_"&amp;$AJ6,#REF!,0),1),"")</f>
        <v xml:space="preserve"> </v>
      </c>
      <c r="AN6" s="21" t="str">
        <f>IFERROR(INDEX(#REF!,MATCH($AJ$2&amp;"_"&amp;$AJ6,#REF!,0),1),"")</f>
        <v/>
      </c>
      <c r="AO6" s="27" t="str">
        <f>IFERROR(VLOOKUP(AL6,#REF!,7,0),"")</f>
        <v/>
      </c>
      <c r="AP6" s="27" t="str">
        <f>IFERROR(IF(VLOOKUP(AL6,#REF!,8,0)=0,"NE","ANO"),"")</f>
        <v/>
      </c>
      <c r="AR6" s="21" t="e">
        <f t="shared" si="2"/>
        <v>#REF!</v>
      </c>
      <c r="AS6" s="21" t="str">
        <f t="shared" si="18"/>
        <v/>
      </c>
      <c r="AT6" s="21" t="str">
        <f t="shared" si="19"/>
        <v/>
      </c>
      <c r="AU6" s="21" t="str">
        <f t="shared" si="20"/>
        <v xml:space="preserve"> </v>
      </c>
      <c r="AV6" s="21" t="str">
        <f t="shared" si="21"/>
        <v/>
      </c>
      <c r="AW6" s="27" t="str">
        <f t="shared" si="22"/>
        <v/>
      </c>
      <c r="AX6" s="27" t="str">
        <f t="shared" si="23"/>
        <v/>
      </c>
      <c r="AZ6" s="21" t="e">
        <f>IF(COUNTA($AZ$4:AZ5)&lt;=COUNTIF(#REF!,_listky!$AZ$2),MAX($AZ$4:AZ5)+1,"")</f>
        <v>#REF!</v>
      </c>
      <c r="BA6" s="21" t="str">
        <f>IFERROR(INDEX(#REF!,MATCH($AZ$2&amp;"_"&amp;$AZ6,#REF!,0),1),"")</f>
        <v/>
      </c>
      <c r="BB6" s="21" t="str">
        <f>IFERROR(INDEX(#REF!,MATCH($AZ$2&amp;"_"&amp;$AZ6,#REF!,0),1),"")</f>
        <v/>
      </c>
      <c r="BC6" s="21" t="str">
        <f>IFERROR(INDEX(#REF!,MATCH($AZ$2&amp;"_"&amp;$AZ6,#REF!,0),1),"")&amp;" "&amp;IFERROR(INDEX(#REF!,MATCH($AZ$2&amp;"_"&amp;$AZ6,#REF!,0),1),"")</f>
        <v xml:space="preserve"> </v>
      </c>
      <c r="BD6" s="21" t="str">
        <f>IFERROR(INDEX(#REF!,MATCH($AZ$2&amp;"_"&amp;$AZ6,#REF!,0),1),"")</f>
        <v/>
      </c>
      <c r="BE6" s="27" t="str">
        <f>IFERROR(VLOOKUP(BB6,#REF!,7,0),"")</f>
        <v/>
      </c>
      <c r="BF6" s="27" t="str">
        <f>IFERROR(IF(VLOOKUP(BB6,#REF!,8,0)=0,"NE","ANO"),"")</f>
        <v/>
      </c>
      <c r="BH6" s="21" t="e">
        <f t="shared" si="3"/>
        <v>#REF!</v>
      </c>
      <c r="BI6" s="21" t="str">
        <f t="shared" si="24"/>
        <v/>
      </c>
      <c r="BJ6" s="21" t="str">
        <f t="shared" si="25"/>
        <v/>
      </c>
      <c r="BK6" s="21" t="str">
        <f t="shared" si="26"/>
        <v xml:space="preserve"> </v>
      </c>
      <c r="BL6" s="21" t="str">
        <f t="shared" si="27"/>
        <v/>
      </c>
      <c r="BM6" s="27" t="str">
        <f t="shared" si="28"/>
        <v/>
      </c>
      <c r="BN6" s="27" t="str">
        <f t="shared" si="29"/>
        <v/>
      </c>
      <c r="BP6" s="21" t="e">
        <f>IF(COUNTA($BP$4:BP5)&lt;=COUNTIF(#REF!,_listky!$BP$2),MAX($BP$4:BP5)+1,"")</f>
        <v>#REF!</v>
      </c>
      <c r="BQ6" s="21" t="str">
        <f>IFERROR(INDEX(#REF!,MATCH($BP$2&amp;"_"&amp;$BP6,#REF!,0),1),"")</f>
        <v/>
      </c>
      <c r="BR6" s="21" t="str">
        <f>IFERROR(INDEX(#REF!,MATCH($BP$2&amp;"_"&amp;$BP6,#REF!,0),1),"")</f>
        <v/>
      </c>
      <c r="BS6" s="21" t="str">
        <f>IFERROR(INDEX(#REF!,MATCH($BP$2&amp;"_"&amp;$BP6,#REF!,0),1),"")&amp;" "&amp;IFERROR(INDEX(#REF!,MATCH($BP$2&amp;"_"&amp;$BP6,#REF!,0),1),"")</f>
        <v xml:space="preserve"> </v>
      </c>
      <c r="BT6" s="21" t="str">
        <f>IFERROR(INDEX(#REF!,MATCH($BP$2&amp;"_"&amp;$BP6,#REF!,0),1),"")</f>
        <v/>
      </c>
      <c r="BU6" s="27" t="str">
        <f>IFERROR(VLOOKUP(BR6,#REF!,7,0),"")</f>
        <v/>
      </c>
      <c r="BV6" s="27" t="str">
        <f>IFERROR(IF(VLOOKUP(BR6,#REF!,8,0)=0,"NE","ANO"),"")</f>
        <v/>
      </c>
      <c r="BX6" s="21" t="e">
        <f t="shared" si="4"/>
        <v>#REF!</v>
      </c>
      <c r="BY6" s="21" t="str">
        <f t="shared" si="30"/>
        <v/>
      </c>
      <c r="BZ6" s="21" t="str">
        <f t="shared" si="31"/>
        <v/>
      </c>
      <c r="CA6" s="21" t="str">
        <f t="shared" si="32"/>
        <v xml:space="preserve"> </v>
      </c>
      <c r="CB6" s="21" t="str">
        <f t="shared" si="33"/>
        <v/>
      </c>
      <c r="CC6" s="27" t="str">
        <f t="shared" si="34"/>
        <v/>
      </c>
      <c r="CD6" s="27" t="str">
        <f t="shared" si="35"/>
        <v/>
      </c>
      <c r="CF6" s="21" t="e">
        <f>IF(COUNTA($CF$4:CF5)&lt;=COUNTIF(#REF!,_listky!$CF$2),MAX($CF$4:CF5)+1,"")</f>
        <v>#REF!</v>
      </c>
      <c r="CG6" s="21" t="str">
        <f>IFERROR(INDEX(#REF!,MATCH($CF$2&amp;"_"&amp;$CF6,#REF!,0),1),"")</f>
        <v/>
      </c>
      <c r="CH6" s="21" t="str">
        <f>IFERROR(INDEX(#REF!,MATCH($CF$2&amp;"_"&amp;$CF6,#REF!,0),1),"")</f>
        <v/>
      </c>
      <c r="CI6" s="21" t="str">
        <f>IFERROR(INDEX(#REF!,MATCH($CF$2&amp;"_"&amp;$CF6,#REF!,0),1),"")&amp;" "&amp;IFERROR(INDEX(#REF!,MATCH($CF$2&amp;"_"&amp;$CF6,#REF!,0),1),"")</f>
        <v xml:space="preserve"> </v>
      </c>
      <c r="CJ6" s="21" t="str">
        <f>IFERROR(INDEX(#REF!,MATCH($CF$2&amp;"_"&amp;$CF6,#REF!,0),1),"")</f>
        <v/>
      </c>
      <c r="CK6" s="27" t="str">
        <f>IFERROR(VLOOKUP(CH6,#REF!,7,0),"")</f>
        <v/>
      </c>
      <c r="CL6" s="27" t="str">
        <f>IFERROR(IF(VLOOKUP(CH6,#REF!,8,0)=0,"NE","ANO"),"")</f>
        <v/>
      </c>
      <c r="CN6" s="21" t="e">
        <f t="shared" si="5"/>
        <v>#REF!</v>
      </c>
      <c r="CO6" s="21" t="str">
        <f t="shared" si="36"/>
        <v/>
      </c>
      <c r="CP6" s="21" t="str">
        <f t="shared" si="37"/>
        <v/>
      </c>
      <c r="CQ6" s="21" t="str">
        <f t="shared" si="38"/>
        <v xml:space="preserve"> </v>
      </c>
      <c r="CR6" s="21" t="str">
        <f t="shared" si="39"/>
        <v/>
      </c>
      <c r="CS6" s="27" t="str">
        <f t="shared" si="40"/>
        <v/>
      </c>
      <c r="CT6" s="21" t="str">
        <f t="shared" si="41"/>
        <v/>
      </c>
    </row>
    <row r="7" spans="1:98" x14ac:dyDescent="0.25">
      <c r="A7" s="23" t="s">
        <v>58</v>
      </c>
      <c r="D7" s="21" t="e">
        <f>IF(COUNTA($D$4:D6)&lt;=COUNTIF(#REF!,_listky!$D$2),MAX($D$4:D6)+1,"")</f>
        <v>#REF!</v>
      </c>
      <c r="E7" s="21" t="str">
        <f>IFERROR(INDEX(#REF!,MATCH($D$2&amp;"_"&amp;$D7,#REF!,0),1),"")</f>
        <v/>
      </c>
      <c r="F7" s="21" t="str">
        <f>IFERROR(INDEX(#REF!,MATCH($D$2&amp;"_"&amp;$D7,#REF!,0),1),"")</f>
        <v/>
      </c>
      <c r="G7" s="21" t="str">
        <f>IFERROR(INDEX(#REF!,MATCH($D$2&amp;"_"&amp;$D7,#REF!,0),1),"")&amp;" "&amp;IFERROR(INDEX(#REF!,MATCH($D$2&amp;"_"&amp;$D7,#REF!,0),1),"")</f>
        <v xml:space="preserve"> </v>
      </c>
      <c r="H7" s="21" t="str">
        <f>IFERROR(INDEX(#REF!,MATCH($D$2&amp;"_"&amp;$D7,#REF!,0),1),"")</f>
        <v/>
      </c>
      <c r="I7" s="27" t="str">
        <f>IFERROR(VLOOKUP(F7,#REF!,7,0),"")</f>
        <v/>
      </c>
      <c r="J7" s="27" t="str">
        <f>IFERROR(IF(VLOOKUP(F7,#REF!,8,0)=0,"NE","ANO"),"")</f>
        <v/>
      </c>
      <c r="L7" s="21" t="e">
        <f t="shared" si="0"/>
        <v>#REF!</v>
      </c>
      <c r="M7" s="21" t="str">
        <f t="shared" si="6"/>
        <v/>
      </c>
      <c r="N7" s="21" t="str">
        <f t="shared" si="7"/>
        <v/>
      </c>
      <c r="O7" s="21" t="str">
        <f t="shared" si="8"/>
        <v xml:space="preserve"> </v>
      </c>
      <c r="P7" s="21" t="str">
        <f t="shared" si="9"/>
        <v/>
      </c>
      <c r="Q7" s="27" t="str">
        <f t="shared" si="10"/>
        <v/>
      </c>
      <c r="R7" s="27" t="str">
        <f t="shared" si="11"/>
        <v/>
      </c>
      <c r="T7" s="21" t="e">
        <f>IF(COUNTA($T$4:T6)&lt;=COUNTIF(#REF!,_listky!$T$2),MAX($T$4:T6)+1,"")</f>
        <v>#REF!</v>
      </c>
      <c r="U7" s="21" t="str">
        <f>IFERROR(INDEX(#REF!,MATCH($T$2&amp;"_"&amp;$T7,#REF!,0),1),"")</f>
        <v/>
      </c>
      <c r="V7" s="21" t="str">
        <f>IFERROR(INDEX(#REF!,MATCH($T$2&amp;"_"&amp;$T7,#REF!,0),1),"")</f>
        <v/>
      </c>
      <c r="W7" s="21" t="str">
        <f>IFERROR(INDEX(#REF!,MATCH($T$2&amp;"_"&amp;$T7,#REF!,0),1),"")&amp;" "&amp;IFERROR(INDEX(#REF!,MATCH($T$2&amp;"_"&amp;$T7,#REF!,0),1),"")</f>
        <v xml:space="preserve"> </v>
      </c>
      <c r="X7" s="21" t="str">
        <f>IFERROR(INDEX(#REF!,MATCH($T$2&amp;"_"&amp;$T7,#REF!,0),1),"")</f>
        <v/>
      </c>
      <c r="Y7" s="27" t="str">
        <f>IFERROR(VLOOKUP(V7,#REF!,7,0),"")</f>
        <v/>
      </c>
      <c r="Z7" s="27" t="str">
        <f>IFERROR(IF(VLOOKUP(V7,#REF!,8,0)=0,"NE","ANO"),"")</f>
        <v/>
      </c>
      <c r="AB7" s="21" t="e">
        <f t="shared" si="1"/>
        <v>#REF!</v>
      </c>
      <c r="AC7" s="21" t="str">
        <f t="shared" si="12"/>
        <v/>
      </c>
      <c r="AD7" s="21" t="str">
        <f t="shared" si="13"/>
        <v/>
      </c>
      <c r="AE7" s="21" t="str">
        <f t="shared" si="14"/>
        <v xml:space="preserve"> </v>
      </c>
      <c r="AF7" s="21" t="str">
        <f t="shared" si="15"/>
        <v/>
      </c>
      <c r="AG7" s="27" t="str">
        <f t="shared" si="16"/>
        <v/>
      </c>
      <c r="AH7" s="27" t="str">
        <f t="shared" si="17"/>
        <v/>
      </c>
      <c r="AJ7" s="21" t="e">
        <f>IF(COUNTA($AJ$4:AJ6)&lt;=COUNTIF(#REF!,_listky!$AJ$2),MAX($AJ$4:AJ6)+1,"")</f>
        <v>#REF!</v>
      </c>
      <c r="AK7" s="21" t="str">
        <f>IFERROR(INDEX(#REF!,MATCH($AJ$2&amp;"_"&amp;$AJ7,#REF!,0),1),"")</f>
        <v/>
      </c>
      <c r="AL7" s="21" t="str">
        <f>IFERROR(INDEX(#REF!,MATCH($AJ$2&amp;"_"&amp;$AJ7,#REF!,0),1),"")</f>
        <v/>
      </c>
      <c r="AM7" s="21" t="str">
        <f>IFERROR(INDEX(#REF!,MATCH($AJ$2&amp;"_"&amp;$AJ7,#REF!,0),1),"")&amp;" "&amp;IFERROR(INDEX(#REF!,MATCH($AJ$2&amp;"_"&amp;$AJ7,#REF!,0),1),"")</f>
        <v xml:space="preserve"> </v>
      </c>
      <c r="AN7" s="21" t="str">
        <f>IFERROR(INDEX(#REF!,MATCH($AJ$2&amp;"_"&amp;$AJ7,#REF!,0),1),"")</f>
        <v/>
      </c>
      <c r="AO7" s="27" t="str">
        <f>IFERROR(VLOOKUP(AL7,#REF!,7,0),"")</f>
        <v/>
      </c>
      <c r="AP7" s="27" t="str">
        <f>IFERROR(IF(VLOOKUP(AL7,#REF!,8,0)=0,"NE","ANO"),"")</f>
        <v/>
      </c>
      <c r="AR7" s="21" t="e">
        <f t="shared" si="2"/>
        <v>#REF!</v>
      </c>
      <c r="AS7" s="21" t="str">
        <f t="shared" si="18"/>
        <v/>
      </c>
      <c r="AT7" s="21" t="str">
        <f t="shared" si="19"/>
        <v/>
      </c>
      <c r="AU7" s="21" t="str">
        <f t="shared" si="20"/>
        <v xml:space="preserve"> </v>
      </c>
      <c r="AV7" s="21" t="str">
        <f t="shared" si="21"/>
        <v/>
      </c>
      <c r="AW7" s="27" t="str">
        <f t="shared" si="22"/>
        <v/>
      </c>
      <c r="AX7" s="27" t="str">
        <f t="shared" si="23"/>
        <v/>
      </c>
      <c r="AZ7" s="21" t="e">
        <f>IF(COUNTA($AZ$4:AZ6)&lt;=COUNTIF(#REF!,_listky!$AZ$2),MAX($AZ$4:AZ6)+1,"")</f>
        <v>#REF!</v>
      </c>
      <c r="BA7" s="21" t="str">
        <f>IFERROR(INDEX(#REF!,MATCH($AZ$2&amp;"_"&amp;$AZ7,#REF!,0),1),"")</f>
        <v/>
      </c>
      <c r="BB7" s="21" t="str">
        <f>IFERROR(INDEX(#REF!,MATCH($AZ$2&amp;"_"&amp;$AZ7,#REF!,0),1),"")</f>
        <v/>
      </c>
      <c r="BC7" s="21" t="str">
        <f>IFERROR(INDEX(#REF!,MATCH($AZ$2&amp;"_"&amp;$AZ7,#REF!,0),1),"")&amp;" "&amp;IFERROR(INDEX(#REF!,MATCH($AZ$2&amp;"_"&amp;$AZ7,#REF!,0),1),"")</f>
        <v xml:space="preserve"> </v>
      </c>
      <c r="BD7" s="21" t="str">
        <f>IFERROR(INDEX(#REF!,MATCH($AZ$2&amp;"_"&amp;$AZ7,#REF!,0),1),"")</f>
        <v/>
      </c>
      <c r="BE7" s="27" t="str">
        <f>IFERROR(VLOOKUP(BB7,#REF!,7,0),"")</f>
        <v/>
      </c>
      <c r="BF7" s="27" t="str">
        <f>IFERROR(IF(VLOOKUP(BB7,#REF!,8,0)=0,"NE","ANO"),"")</f>
        <v/>
      </c>
      <c r="BH7" s="21" t="e">
        <f t="shared" si="3"/>
        <v>#REF!</v>
      </c>
      <c r="BI7" s="21" t="str">
        <f t="shared" si="24"/>
        <v/>
      </c>
      <c r="BJ7" s="21" t="str">
        <f t="shared" si="25"/>
        <v/>
      </c>
      <c r="BK7" s="21" t="str">
        <f t="shared" si="26"/>
        <v xml:space="preserve"> </v>
      </c>
      <c r="BL7" s="21" t="str">
        <f t="shared" si="27"/>
        <v/>
      </c>
      <c r="BM7" s="27" t="str">
        <f t="shared" si="28"/>
        <v/>
      </c>
      <c r="BN7" s="27" t="str">
        <f t="shared" si="29"/>
        <v/>
      </c>
      <c r="BP7" s="21" t="e">
        <f>IF(COUNTA($BP$4:BP6)&lt;=COUNTIF(#REF!,_listky!$BP$2),MAX($BP$4:BP6)+1,"")</f>
        <v>#REF!</v>
      </c>
      <c r="BQ7" s="21" t="str">
        <f>IFERROR(INDEX(#REF!,MATCH($BP$2&amp;"_"&amp;$BP7,#REF!,0),1),"")</f>
        <v/>
      </c>
      <c r="BR7" s="21" t="str">
        <f>IFERROR(INDEX(#REF!,MATCH($BP$2&amp;"_"&amp;$BP7,#REF!,0),1),"")</f>
        <v/>
      </c>
      <c r="BS7" s="21" t="str">
        <f>IFERROR(INDEX(#REF!,MATCH($BP$2&amp;"_"&amp;$BP7,#REF!,0),1),"")&amp;" "&amp;IFERROR(INDEX(#REF!,MATCH($BP$2&amp;"_"&amp;$BP7,#REF!,0),1),"")</f>
        <v xml:space="preserve"> </v>
      </c>
      <c r="BT7" s="21" t="str">
        <f>IFERROR(INDEX(#REF!,MATCH($BP$2&amp;"_"&amp;$BP7,#REF!,0),1),"")</f>
        <v/>
      </c>
      <c r="BU7" s="27" t="str">
        <f>IFERROR(VLOOKUP(BR7,#REF!,7,0),"")</f>
        <v/>
      </c>
      <c r="BV7" s="27" t="str">
        <f>IFERROR(IF(VLOOKUP(BR7,#REF!,8,0)=0,"NE","ANO"),"")</f>
        <v/>
      </c>
      <c r="BX7" s="21" t="e">
        <f t="shared" si="4"/>
        <v>#REF!</v>
      </c>
      <c r="BY7" s="21" t="str">
        <f t="shared" si="30"/>
        <v/>
      </c>
      <c r="BZ7" s="21" t="str">
        <f t="shared" si="31"/>
        <v/>
      </c>
      <c r="CA7" s="21" t="str">
        <f t="shared" si="32"/>
        <v xml:space="preserve"> </v>
      </c>
      <c r="CB7" s="21" t="str">
        <f t="shared" si="33"/>
        <v/>
      </c>
      <c r="CC7" s="27" t="str">
        <f t="shared" si="34"/>
        <v/>
      </c>
      <c r="CD7" s="27" t="str">
        <f t="shared" si="35"/>
        <v/>
      </c>
      <c r="CF7" s="21" t="e">
        <f>IF(COUNTA($CF$4:CF6)&lt;=COUNTIF(#REF!,_listky!$CF$2),MAX($CF$4:CF6)+1,"")</f>
        <v>#REF!</v>
      </c>
      <c r="CG7" s="21" t="str">
        <f>IFERROR(INDEX(#REF!,MATCH($CF$2&amp;"_"&amp;$CF7,#REF!,0),1),"")</f>
        <v/>
      </c>
      <c r="CH7" s="21" t="str">
        <f>IFERROR(INDEX(#REF!,MATCH($CF$2&amp;"_"&amp;$CF7,#REF!,0),1),"")</f>
        <v/>
      </c>
      <c r="CI7" s="21" t="str">
        <f>IFERROR(INDEX(#REF!,MATCH($CF$2&amp;"_"&amp;$CF7,#REF!,0),1),"")&amp;" "&amp;IFERROR(INDEX(#REF!,MATCH($CF$2&amp;"_"&amp;$CF7,#REF!,0),1),"")</f>
        <v xml:space="preserve"> </v>
      </c>
      <c r="CJ7" s="21" t="str">
        <f>IFERROR(INDEX(#REF!,MATCH($CF$2&amp;"_"&amp;$CF7,#REF!,0),1),"")</f>
        <v/>
      </c>
      <c r="CK7" s="27" t="str">
        <f>IFERROR(VLOOKUP(CH7,#REF!,7,0),"")</f>
        <v/>
      </c>
      <c r="CL7" s="27" t="str">
        <f>IFERROR(IF(VLOOKUP(CH7,#REF!,8,0)=0,"NE","ANO"),"")</f>
        <v/>
      </c>
      <c r="CN7" s="21" t="e">
        <f t="shared" si="5"/>
        <v>#REF!</v>
      </c>
      <c r="CO7" s="21" t="str">
        <f t="shared" si="36"/>
        <v/>
      </c>
      <c r="CP7" s="21" t="str">
        <f t="shared" si="37"/>
        <v/>
      </c>
      <c r="CQ7" s="21" t="str">
        <f t="shared" si="38"/>
        <v xml:space="preserve"> </v>
      </c>
      <c r="CR7" s="21" t="str">
        <f t="shared" si="39"/>
        <v/>
      </c>
      <c r="CS7" s="27" t="str">
        <f t="shared" si="40"/>
        <v/>
      </c>
      <c r="CT7" s="21" t="str">
        <f t="shared" si="41"/>
        <v/>
      </c>
    </row>
    <row r="8" spans="1:98" x14ac:dyDescent="0.25">
      <c r="A8" s="23" t="s">
        <v>40</v>
      </c>
      <c r="D8" s="21" t="e">
        <f>IF(COUNTA($D$4:D7)&lt;=COUNTIF(#REF!,_listky!$D$2),MAX($D$4:D7)+1,"")</f>
        <v>#REF!</v>
      </c>
      <c r="E8" s="21" t="str">
        <f>IFERROR(INDEX(#REF!,MATCH($D$2&amp;"_"&amp;$D8,#REF!,0),1),"")</f>
        <v/>
      </c>
      <c r="F8" s="21" t="str">
        <f>IFERROR(INDEX(#REF!,MATCH($D$2&amp;"_"&amp;$D8,#REF!,0),1),"")</f>
        <v/>
      </c>
      <c r="G8" s="21" t="str">
        <f>IFERROR(INDEX(#REF!,MATCH($D$2&amp;"_"&amp;$D8,#REF!,0),1),"")&amp;" "&amp;IFERROR(INDEX(#REF!,MATCH($D$2&amp;"_"&amp;$D8,#REF!,0),1),"")</f>
        <v xml:space="preserve"> </v>
      </c>
      <c r="H8" s="21" t="str">
        <f>IFERROR(INDEX(#REF!,MATCH($D$2&amp;"_"&amp;$D8,#REF!,0),1),"")</f>
        <v/>
      </c>
      <c r="I8" s="27" t="str">
        <f>IFERROR(VLOOKUP(F8,#REF!,7,0),"")</f>
        <v/>
      </c>
      <c r="J8" s="27" t="str">
        <f>IFERROR(IF(VLOOKUP(F8,#REF!,8,0)=0,"NE","ANO"),"")</f>
        <v/>
      </c>
      <c r="L8" s="21" t="e">
        <f t="shared" si="0"/>
        <v>#REF!</v>
      </c>
      <c r="M8" s="21" t="str">
        <f t="shared" si="6"/>
        <v/>
      </c>
      <c r="N8" s="21" t="str">
        <f t="shared" si="7"/>
        <v/>
      </c>
      <c r="O8" s="21" t="str">
        <f t="shared" si="8"/>
        <v xml:space="preserve"> </v>
      </c>
      <c r="P8" s="21" t="str">
        <f t="shared" si="9"/>
        <v/>
      </c>
      <c r="Q8" s="27" t="str">
        <f t="shared" si="10"/>
        <v/>
      </c>
      <c r="R8" s="27" t="str">
        <f t="shared" si="11"/>
        <v/>
      </c>
      <c r="T8" s="21" t="e">
        <f>IF(COUNTA($T$4:T7)&lt;=COUNTIF(#REF!,_listky!$T$2),MAX($T$4:T7)+1,"")</f>
        <v>#REF!</v>
      </c>
      <c r="U8" s="21" t="str">
        <f>IFERROR(INDEX(#REF!,MATCH($T$2&amp;"_"&amp;$T8,#REF!,0),1),"")</f>
        <v/>
      </c>
      <c r="V8" s="21" t="str">
        <f>IFERROR(INDEX(#REF!,MATCH($T$2&amp;"_"&amp;$T8,#REF!,0),1),"")</f>
        <v/>
      </c>
      <c r="W8" s="21" t="str">
        <f>IFERROR(INDEX(#REF!,MATCH($T$2&amp;"_"&amp;$T8,#REF!,0),1),"")&amp;" "&amp;IFERROR(INDEX(#REF!,MATCH($T$2&amp;"_"&amp;$T8,#REF!,0),1),"")</f>
        <v xml:space="preserve"> </v>
      </c>
      <c r="X8" s="21" t="str">
        <f>IFERROR(INDEX(#REF!,MATCH($T$2&amp;"_"&amp;$T8,#REF!,0),1),"")</f>
        <v/>
      </c>
      <c r="Y8" s="27" t="str">
        <f>IFERROR(VLOOKUP(V8,#REF!,7,0),"")</f>
        <v/>
      </c>
      <c r="Z8" s="27" t="str">
        <f>IFERROR(IF(VLOOKUP(V8,#REF!,8,0)=0,"NE","ANO"),"")</f>
        <v/>
      </c>
      <c r="AB8" s="21" t="e">
        <f t="shared" si="1"/>
        <v>#REF!</v>
      </c>
      <c r="AC8" s="21" t="str">
        <f t="shared" si="12"/>
        <v/>
      </c>
      <c r="AD8" s="21" t="str">
        <f t="shared" si="13"/>
        <v/>
      </c>
      <c r="AE8" s="21" t="str">
        <f t="shared" si="14"/>
        <v xml:space="preserve"> </v>
      </c>
      <c r="AF8" s="21" t="str">
        <f t="shared" si="15"/>
        <v/>
      </c>
      <c r="AG8" s="27" t="str">
        <f t="shared" si="16"/>
        <v/>
      </c>
      <c r="AH8" s="27" t="str">
        <f t="shared" si="17"/>
        <v/>
      </c>
      <c r="AJ8" s="21" t="e">
        <f>IF(COUNTA($AJ$4:AJ7)&lt;=COUNTIF(#REF!,_listky!$AJ$2),MAX($AJ$4:AJ7)+1,"")</f>
        <v>#REF!</v>
      </c>
      <c r="AK8" s="21" t="str">
        <f>IFERROR(INDEX(#REF!,MATCH($AJ$2&amp;"_"&amp;$AJ8,#REF!,0),1),"")</f>
        <v/>
      </c>
      <c r="AL8" s="21" t="str">
        <f>IFERROR(INDEX(#REF!,MATCH($AJ$2&amp;"_"&amp;$AJ8,#REF!,0),1),"")</f>
        <v/>
      </c>
      <c r="AM8" s="21" t="str">
        <f>IFERROR(INDEX(#REF!,MATCH($AJ$2&amp;"_"&amp;$AJ8,#REF!,0),1),"")&amp;" "&amp;IFERROR(INDEX(#REF!,MATCH($AJ$2&amp;"_"&amp;$AJ8,#REF!,0),1),"")</f>
        <v xml:space="preserve"> </v>
      </c>
      <c r="AN8" s="21" t="str">
        <f>IFERROR(INDEX(#REF!,MATCH($AJ$2&amp;"_"&amp;$AJ8,#REF!,0),1),"")</f>
        <v/>
      </c>
      <c r="AO8" s="27" t="str">
        <f>IFERROR(VLOOKUP(AL8,#REF!,7,0),"")</f>
        <v/>
      </c>
      <c r="AP8" s="27" t="str">
        <f>IFERROR(IF(VLOOKUP(AL8,#REF!,8,0)=0,"NE","ANO"),"")</f>
        <v/>
      </c>
      <c r="AR8" s="21" t="e">
        <f t="shared" si="2"/>
        <v>#REF!</v>
      </c>
      <c r="AS8" s="21" t="str">
        <f t="shared" si="18"/>
        <v/>
      </c>
      <c r="AT8" s="21" t="str">
        <f t="shared" si="19"/>
        <v/>
      </c>
      <c r="AU8" s="21" t="str">
        <f t="shared" si="20"/>
        <v xml:space="preserve"> </v>
      </c>
      <c r="AV8" s="21" t="str">
        <f t="shared" si="21"/>
        <v/>
      </c>
      <c r="AW8" s="27" t="str">
        <f t="shared" si="22"/>
        <v/>
      </c>
      <c r="AX8" s="27" t="str">
        <f t="shared" si="23"/>
        <v/>
      </c>
      <c r="AZ8" s="21" t="e">
        <f>IF(COUNTA($AZ$4:AZ7)&lt;=COUNTIF(#REF!,_listky!$AZ$2),MAX($AZ$4:AZ7)+1,"")</f>
        <v>#REF!</v>
      </c>
      <c r="BA8" s="21" t="str">
        <f>IFERROR(INDEX(#REF!,MATCH($AZ$2&amp;"_"&amp;$AZ8,#REF!,0),1),"")</f>
        <v/>
      </c>
      <c r="BB8" s="21" t="str">
        <f>IFERROR(INDEX(#REF!,MATCH($AZ$2&amp;"_"&amp;$AZ8,#REF!,0),1),"")</f>
        <v/>
      </c>
      <c r="BC8" s="21" t="str">
        <f>IFERROR(INDEX(#REF!,MATCH($AZ$2&amp;"_"&amp;$AZ8,#REF!,0),1),"")&amp;" "&amp;IFERROR(INDEX(#REF!,MATCH($AZ$2&amp;"_"&amp;$AZ8,#REF!,0),1),"")</f>
        <v xml:space="preserve"> </v>
      </c>
      <c r="BD8" s="21" t="str">
        <f>IFERROR(INDEX(#REF!,MATCH($AZ$2&amp;"_"&amp;$AZ8,#REF!,0),1),"")</f>
        <v/>
      </c>
      <c r="BE8" s="27" t="str">
        <f>IFERROR(VLOOKUP(BB8,#REF!,7,0),"")</f>
        <v/>
      </c>
      <c r="BF8" s="27" t="str">
        <f>IFERROR(IF(VLOOKUP(BB8,#REF!,8,0)=0,"NE","ANO"),"")</f>
        <v/>
      </c>
      <c r="BH8" s="21" t="e">
        <f t="shared" si="3"/>
        <v>#REF!</v>
      </c>
      <c r="BI8" s="21" t="str">
        <f t="shared" si="24"/>
        <v/>
      </c>
      <c r="BJ8" s="21" t="str">
        <f t="shared" si="25"/>
        <v/>
      </c>
      <c r="BK8" s="21" t="str">
        <f t="shared" si="26"/>
        <v xml:space="preserve"> </v>
      </c>
      <c r="BL8" s="21" t="str">
        <f t="shared" si="27"/>
        <v/>
      </c>
      <c r="BM8" s="27" t="str">
        <f t="shared" si="28"/>
        <v/>
      </c>
      <c r="BN8" s="27" t="str">
        <f t="shared" si="29"/>
        <v/>
      </c>
      <c r="BP8" s="21" t="e">
        <f>IF(COUNTA($BP$4:BP7)&lt;=COUNTIF(#REF!,_listky!$BP$2),MAX($BP$4:BP7)+1,"")</f>
        <v>#REF!</v>
      </c>
      <c r="BQ8" s="21" t="str">
        <f>IFERROR(INDEX(#REF!,MATCH($BP$2&amp;"_"&amp;$BP8,#REF!,0),1),"")</f>
        <v/>
      </c>
      <c r="BR8" s="21" t="str">
        <f>IFERROR(INDEX(#REF!,MATCH($BP$2&amp;"_"&amp;$BP8,#REF!,0),1),"")</f>
        <v/>
      </c>
      <c r="BS8" s="21" t="str">
        <f>IFERROR(INDEX(#REF!,MATCH($BP$2&amp;"_"&amp;$BP8,#REF!,0),1),"")&amp;" "&amp;IFERROR(INDEX(#REF!,MATCH($BP$2&amp;"_"&amp;$BP8,#REF!,0),1),"")</f>
        <v xml:space="preserve"> </v>
      </c>
      <c r="BT8" s="21" t="str">
        <f>IFERROR(INDEX(#REF!,MATCH($BP$2&amp;"_"&amp;$BP8,#REF!,0),1),"")</f>
        <v/>
      </c>
      <c r="BU8" s="27" t="str">
        <f>IFERROR(VLOOKUP(BR8,#REF!,7,0),"")</f>
        <v/>
      </c>
      <c r="BV8" s="27" t="str">
        <f>IFERROR(IF(VLOOKUP(BR8,#REF!,8,0)=0,"NE","ANO"),"")</f>
        <v/>
      </c>
      <c r="BX8" s="21" t="e">
        <f t="shared" si="4"/>
        <v>#REF!</v>
      </c>
      <c r="BY8" s="21" t="str">
        <f t="shared" si="30"/>
        <v/>
      </c>
      <c r="BZ8" s="21" t="str">
        <f t="shared" si="31"/>
        <v/>
      </c>
      <c r="CA8" s="21" t="str">
        <f t="shared" si="32"/>
        <v xml:space="preserve"> </v>
      </c>
      <c r="CB8" s="21" t="str">
        <f t="shared" si="33"/>
        <v/>
      </c>
      <c r="CC8" s="27" t="str">
        <f t="shared" si="34"/>
        <v/>
      </c>
      <c r="CD8" s="27" t="str">
        <f t="shared" si="35"/>
        <v/>
      </c>
      <c r="CF8" s="21" t="e">
        <f>IF(COUNTA($CF$4:CF7)&lt;=COUNTIF(#REF!,_listky!$CF$2),MAX($CF$4:CF7)+1,"")</f>
        <v>#REF!</v>
      </c>
      <c r="CG8" s="21" t="str">
        <f>IFERROR(INDEX(#REF!,MATCH($CF$2&amp;"_"&amp;$CF8,#REF!,0),1),"")</f>
        <v/>
      </c>
      <c r="CH8" s="21" t="str">
        <f>IFERROR(INDEX(#REF!,MATCH($CF$2&amp;"_"&amp;$CF8,#REF!,0),1),"")</f>
        <v/>
      </c>
      <c r="CI8" s="21" t="str">
        <f>IFERROR(INDEX(#REF!,MATCH($CF$2&amp;"_"&amp;$CF8,#REF!,0),1),"")&amp;" "&amp;IFERROR(INDEX(#REF!,MATCH($CF$2&amp;"_"&amp;$CF8,#REF!,0),1),"")</f>
        <v xml:space="preserve"> </v>
      </c>
      <c r="CJ8" s="21" t="str">
        <f>IFERROR(INDEX(#REF!,MATCH($CF$2&amp;"_"&amp;$CF8,#REF!,0),1),"")</f>
        <v/>
      </c>
      <c r="CK8" s="27" t="str">
        <f>IFERROR(VLOOKUP(CH8,#REF!,7,0),"")</f>
        <v/>
      </c>
      <c r="CL8" s="27" t="str">
        <f>IFERROR(IF(VLOOKUP(CH8,#REF!,8,0)=0,"NE","ANO"),"")</f>
        <v/>
      </c>
      <c r="CN8" s="21" t="e">
        <f t="shared" si="5"/>
        <v>#REF!</v>
      </c>
      <c r="CO8" s="21" t="str">
        <f t="shared" si="36"/>
        <v/>
      </c>
      <c r="CP8" s="21" t="str">
        <f t="shared" si="37"/>
        <v/>
      </c>
      <c r="CQ8" s="21" t="str">
        <f t="shared" si="38"/>
        <v xml:space="preserve"> </v>
      </c>
      <c r="CR8" s="21" t="str">
        <f t="shared" si="39"/>
        <v/>
      </c>
      <c r="CS8" s="27" t="str">
        <f t="shared" si="40"/>
        <v/>
      </c>
      <c r="CT8" s="21" t="str">
        <f t="shared" si="41"/>
        <v/>
      </c>
    </row>
    <row r="9" spans="1:98" x14ac:dyDescent="0.25">
      <c r="A9" s="23" t="s">
        <v>59</v>
      </c>
      <c r="D9" s="21" t="e">
        <f>IF(COUNTA($D$4:D8)&lt;=COUNTIF(#REF!,_listky!$D$2),MAX($D$4:D8)+1,"")</f>
        <v>#REF!</v>
      </c>
      <c r="E9" s="21" t="str">
        <f>IFERROR(INDEX(#REF!,MATCH($D$2&amp;"_"&amp;$D9,#REF!,0),1),"")</f>
        <v/>
      </c>
      <c r="F9" s="21" t="str">
        <f>IFERROR(INDEX(#REF!,MATCH($D$2&amp;"_"&amp;$D9,#REF!,0),1),"")</f>
        <v/>
      </c>
      <c r="G9" s="21" t="str">
        <f>IFERROR(INDEX(#REF!,MATCH($D$2&amp;"_"&amp;$D9,#REF!,0),1),"")&amp;" "&amp;IFERROR(INDEX(#REF!,MATCH($D$2&amp;"_"&amp;$D9,#REF!,0),1),"")</f>
        <v xml:space="preserve"> </v>
      </c>
      <c r="H9" s="21" t="str">
        <f>IFERROR(INDEX(#REF!,MATCH($D$2&amp;"_"&amp;$D9,#REF!,0),1),"")</f>
        <v/>
      </c>
      <c r="I9" s="27" t="str">
        <f>IFERROR(VLOOKUP(F9,#REF!,7,0),"")</f>
        <v/>
      </c>
      <c r="J9" s="27" t="str">
        <f>IFERROR(IF(VLOOKUP(F9,#REF!,8,0)=0,"NE","ANO"),"")</f>
        <v/>
      </c>
      <c r="L9" s="21" t="e">
        <f t="shared" si="0"/>
        <v>#REF!</v>
      </c>
      <c r="M9" s="21" t="str">
        <f t="shared" si="6"/>
        <v/>
      </c>
      <c r="N9" s="21" t="str">
        <f t="shared" si="7"/>
        <v/>
      </c>
      <c r="O9" s="21" t="str">
        <f t="shared" si="8"/>
        <v xml:space="preserve"> </v>
      </c>
      <c r="P9" s="21" t="str">
        <f t="shared" si="9"/>
        <v/>
      </c>
      <c r="Q9" s="27" t="str">
        <f t="shared" si="10"/>
        <v/>
      </c>
      <c r="R9" s="27" t="str">
        <f t="shared" si="11"/>
        <v/>
      </c>
      <c r="T9" s="21" t="e">
        <f>IF(COUNTA($T$4:T8)&lt;=COUNTIF(#REF!,_listky!$T$2),MAX($T$4:T8)+1,"")</f>
        <v>#REF!</v>
      </c>
      <c r="U9" s="21" t="str">
        <f>IFERROR(INDEX(#REF!,MATCH($T$2&amp;"_"&amp;$T9,#REF!,0),1),"")</f>
        <v/>
      </c>
      <c r="V9" s="21" t="str">
        <f>IFERROR(INDEX(#REF!,MATCH($T$2&amp;"_"&amp;$T9,#REF!,0),1),"")</f>
        <v/>
      </c>
      <c r="W9" s="21" t="str">
        <f>IFERROR(INDEX(#REF!,MATCH($T$2&amp;"_"&amp;$T9,#REF!,0),1),"")&amp;" "&amp;IFERROR(INDEX(#REF!,MATCH($T$2&amp;"_"&amp;$T9,#REF!,0),1),"")</f>
        <v xml:space="preserve"> </v>
      </c>
      <c r="X9" s="21" t="str">
        <f>IFERROR(INDEX(#REF!,MATCH($T$2&amp;"_"&amp;$T9,#REF!,0),1),"")</f>
        <v/>
      </c>
      <c r="Y9" s="27" t="str">
        <f>IFERROR(VLOOKUP(V9,#REF!,7,0),"")</f>
        <v/>
      </c>
      <c r="Z9" s="27" t="str">
        <f>IFERROR(IF(VLOOKUP(V9,#REF!,8,0)=0,"NE","ANO"),"")</f>
        <v/>
      </c>
      <c r="AB9" s="21" t="e">
        <f t="shared" si="1"/>
        <v>#REF!</v>
      </c>
      <c r="AC9" s="21" t="str">
        <f t="shared" si="12"/>
        <v/>
      </c>
      <c r="AD9" s="21" t="str">
        <f t="shared" si="13"/>
        <v/>
      </c>
      <c r="AE9" s="21" t="str">
        <f t="shared" si="14"/>
        <v xml:space="preserve"> </v>
      </c>
      <c r="AF9" s="21" t="str">
        <f t="shared" si="15"/>
        <v/>
      </c>
      <c r="AG9" s="27" t="str">
        <f t="shared" si="16"/>
        <v/>
      </c>
      <c r="AH9" s="27" t="str">
        <f t="shared" si="17"/>
        <v/>
      </c>
      <c r="AJ9" s="21" t="e">
        <f>IF(COUNTA($AJ$4:AJ8)&lt;=COUNTIF(#REF!,_listky!$AJ$2),MAX($AJ$4:AJ8)+1,"")</f>
        <v>#REF!</v>
      </c>
      <c r="AK9" s="21" t="str">
        <f>IFERROR(INDEX(#REF!,MATCH($AJ$2&amp;"_"&amp;$AJ9,#REF!,0),1),"")</f>
        <v/>
      </c>
      <c r="AL9" s="21" t="str">
        <f>IFERROR(INDEX(#REF!,MATCH($AJ$2&amp;"_"&amp;$AJ9,#REF!,0),1),"")</f>
        <v/>
      </c>
      <c r="AM9" s="21" t="str">
        <f>IFERROR(INDEX(#REF!,MATCH($AJ$2&amp;"_"&amp;$AJ9,#REF!,0),1),"")&amp;" "&amp;IFERROR(INDEX(#REF!,MATCH($AJ$2&amp;"_"&amp;$AJ9,#REF!,0),1),"")</f>
        <v xml:space="preserve"> </v>
      </c>
      <c r="AN9" s="21" t="str">
        <f>IFERROR(INDEX(#REF!,MATCH($AJ$2&amp;"_"&amp;$AJ9,#REF!,0),1),"")</f>
        <v/>
      </c>
      <c r="AO9" s="27" t="str">
        <f>IFERROR(VLOOKUP(AL9,#REF!,7,0),"")</f>
        <v/>
      </c>
      <c r="AP9" s="27" t="str">
        <f>IFERROR(IF(VLOOKUP(AL9,#REF!,8,0)=0,"NE","ANO"),"")</f>
        <v/>
      </c>
      <c r="AR9" s="21" t="e">
        <f t="shared" si="2"/>
        <v>#REF!</v>
      </c>
      <c r="AS9" s="21" t="str">
        <f t="shared" si="18"/>
        <v/>
      </c>
      <c r="AT9" s="21" t="str">
        <f t="shared" si="19"/>
        <v/>
      </c>
      <c r="AU9" s="21" t="str">
        <f t="shared" si="20"/>
        <v xml:space="preserve"> </v>
      </c>
      <c r="AV9" s="21" t="str">
        <f t="shared" si="21"/>
        <v/>
      </c>
      <c r="AW9" s="27" t="str">
        <f t="shared" si="22"/>
        <v/>
      </c>
      <c r="AX9" s="27" t="str">
        <f t="shared" si="23"/>
        <v/>
      </c>
      <c r="AZ9" s="21" t="e">
        <f>IF(COUNTA($AZ$4:AZ8)&lt;=COUNTIF(#REF!,_listky!$AZ$2),MAX($AZ$4:AZ8)+1,"")</f>
        <v>#REF!</v>
      </c>
      <c r="BA9" s="21" t="str">
        <f>IFERROR(INDEX(#REF!,MATCH($AZ$2&amp;"_"&amp;$AZ9,#REF!,0),1),"")</f>
        <v/>
      </c>
      <c r="BB9" s="21" t="str">
        <f>IFERROR(INDEX(#REF!,MATCH($AZ$2&amp;"_"&amp;$AZ9,#REF!,0),1),"")</f>
        <v/>
      </c>
      <c r="BC9" s="21" t="str">
        <f>IFERROR(INDEX(#REF!,MATCH($AZ$2&amp;"_"&amp;$AZ9,#REF!,0),1),"")&amp;" "&amp;IFERROR(INDEX(#REF!,MATCH($AZ$2&amp;"_"&amp;$AZ9,#REF!,0),1),"")</f>
        <v xml:space="preserve"> </v>
      </c>
      <c r="BD9" s="21" t="str">
        <f>IFERROR(INDEX(#REF!,MATCH($AZ$2&amp;"_"&amp;$AZ9,#REF!,0),1),"")</f>
        <v/>
      </c>
      <c r="BE9" s="27" t="str">
        <f>IFERROR(VLOOKUP(BB9,#REF!,7,0),"")</f>
        <v/>
      </c>
      <c r="BF9" s="27" t="str">
        <f>IFERROR(IF(VLOOKUP(BB9,#REF!,8,0)=0,"NE","ANO"),"")</f>
        <v/>
      </c>
      <c r="BH9" s="21" t="e">
        <f t="shared" si="3"/>
        <v>#REF!</v>
      </c>
      <c r="BI9" s="21" t="str">
        <f t="shared" si="24"/>
        <v/>
      </c>
      <c r="BJ9" s="21" t="str">
        <f t="shared" si="25"/>
        <v/>
      </c>
      <c r="BK9" s="21" t="str">
        <f t="shared" si="26"/>
        <v xml:space="preserve"> </v>
      </c>
      <c r="BL9" s="21" t="str">
        <f t="shared" si="27"/>
        <v/>
      </c>
      <c r="BM9" s="27" t="str">
        <f t="shared" si="28"/>
        <v/>
      </c>
      <c r="BN9" s="27" t="str">
        <f t="shared" si="29"/>
        <v/>
      </c>
      <c r="BP9" s="21" t="e">
        <f>IF(COUNTA($BP$4:BP8)&lt;=COUNTIF(#REF!,_listky!$BP$2),MAX($BP$4:BP8)+1,"")</f>
        <v>#REF!</v>
      </c>
      <c r="BQ9" s="21" t="str">
        <f>IFERROR(INDEX(#REF!,MATCH($BP$2&amp;"_"&amp;$BP9,#REF!,0),1),"")</f>
        <v/>
      </c>
      <c r="BR9" s="21" t="str">
        <f>IFERROR(INDEX(#REF!,MATCH($BP$2&amp;"_"&amp;$BP9,#REF!,0),1),"")</f>
        <v/>
      </c>
      <c r="BS9" s="21" t="str">
        <f>IFERROR(INDEX(#REF!,MATCH($BP$2&amp;"_"&amp;$BP9,#REF!,0),1),"")&amp;" "&amp;IFERROR(INDEX(#REF!,MATCH($BP$2&amp;"_"&amp;$BP9,#REF!,0),1),"")</f>
        <v xml:space="preserve"> </v>
      </c>
      <c r="BT9" s="21" t="str">
        <f>IFERROR(INDEX(#REF!,MATCH($BP$2&amp;"_"&amp;$BP9,#REF!,0),1),"")</f>
        <v/>
      </c>
      <c r="BU9" s="27" t="str">
        <f>IFERROR(VLOOKUP(BR9,#REF!,7,0),"")</f>
        <v/>
      </c>
      <c r="BV9" s="27" t="str">
        <f>IFERROR(IF(VLOOKUP(BR9,#REF!,8,0)=0,"NE","ANO"),"")</f>
        <v/>
      </c>
      <c r="BX9" s="21" t="e">
        <f t="shared" si="4"/>
        <v>#REF!</v>
      </c>
      <c r="BY9" s="21" t="str">
        <f t="shared" si="30"/>
        <v/>
      </c>
      <c r="BZ9" s="21" t="str">
        <f t="shared" si="31"/>
        <v/>
      </c>
      <c r="CA9" s="21" t="str">
        <f t="shared" si="32"/>
        <v xml:space="preserve"> </v>
      </c>
      <c r="CB9" s="21" t="str">
        <f t="shared" si="33"/>
        <v/>
      </c>
      <c r="CC9" s="27" t="str">
        <f t="shared" si="34"/>
        <v/>
      </c>
      <c r="CD9" s="27" t="str">
        <f t="shared" si="35"/>
        <v/>
      </c>
      <c r="CF9" s="21" t="e">
        <f>IF(COUNTA($CF$4:CF8)&lt;=COUNTIF(#REF!,_listky!$CF$2),MAX($CF$4:CF8)+1,"")</f>
        <v>#REF!</v>
      </c>
      <c r="CG9" s="21" t="str">
        <f>IFERROR(INDEX(#REF!,MATCH($CF$2&amp;"_"&amp;$CF9,#REF!,0),1),"")</f>
        <v/>
      </c>
      <c r="CH9" s="21" t="str">
        <f>IFERROR(INDEX(#REF!,MATCH($CF$2&amp;"_"&amp;$CF9,#REF!,0),1),"")</f>
        <v/>
      </c>
      <c r="CI9" s="21" t="str">
        <f>IFERROR(INDEX(#REF!,MATCH($CF$2&amp;"_"&amp;$CF9,#REF!,0),1),"")&amp;" "&amp;IFERROR(INDEX(#REF!,MATCH($CF$2&amp;"_"&amp;$CF9,#REF!,0),1),"")</f>
        <v xml:space="preserve"> </v>
      </c>
      <c r="CJ9" s="21" t="str">
        <f>IFERROR(INDEX(#REF!,MATCH($CF$2&amp;"_"&amp;$CF9,#REF!,0),1),"")</f>
        <v/>
      </c>
      <c r="CK9" s="27" t="str">
        <f>IFERROR(VLOOKUP(CH9,#REF!,7,0),"")</f>
        <v/>
      </c>
      <c r="CL9" s="27" t="str">
        <f>IFERROR(IF(VLOOKUP(CH9,#REF!,8,0)=0,"NE","ANO"),"")</f>
        <v/>
      </c>
      <c r="CN9" s="21" t="e">
        <f t="shared" si="5"/>
        <v>#REF!</v>
      </c>
      <c r="CO9" s="21" t="str">
        <f t="shared" si="36"/>
        <v/>
      </c>
      <c r="CP9" s="21" t="str">
        <f t="shared" si="37"/>
        <v/>
      </c>
      <c r="CQ9" s="21" t="str">
        <f t="shared" si="38"/>
        <v xml:space="preserve"> </v>
      </c>
      <c r="CR9" s="21" t="str">
        <f t="shared" si="39"/>
        <v/>
      </c>
      <c r="CS9" s="27" t="str">
        <f t="shared" si="40"/>
        <v/>
      </c>
      <c r="CT9" s="21" t="str">
        <f t="shared" si="41"/>
        <v/>
      </c>
    </row>
    <row r="10" spans="1:98" x14ac:dyDescent="0.25">
      <c r="A10" s="23" t="s">
        <v>60</v>
      </c>
      <c r="D10" s="21" t="e">
        <f>IF(COUNTA($D$4:D9)&lt;=COUNTIF(#REF!,_listky!$D$2),MAX($D$4:D9)+1,"")</f>
        <v>#REF!</v>
      </c>
      <c r="E10" s="21" t="str">
        <f>IFERROR(INDEX(#REF!,MATCH($D$2&amp;"_"&amp;$D10,#REF!,0),1),"")</f>
        <v/>
      </c>
      <c r="F10" s="21" t="str">
        <f>IFERROR(INDEX(#REF!,MATCH($D$2&amp;"_"&amp;$D10,#REF!,0),1),"")</f>
        <v/>
      </c>
      <c r="G10" s="21" t="str">
        <f>IFERROR(INDEX(#REF!,MATCH($D$2&amp;"_"&amp;$D10,#REF!,0),1),"")&amp;" "&amp;IFERROR(INDEX(#REF!,MATCH($D$2&amp;"_"&amp;$D10,#REF!,0),1),"")</f>
        <v xml:space="preserve"> </v>
      </c>
      <c r="H10" s="21" t="str">
        <f>IFERROR(INDEX(#REF!,MATCH($D$2&amp;"_"&amp;$D10,#REF!,0),1),"")</f>
        <v/>
      </c>
      <c r="I10" s="27" t="str">
        <f>IFERROR(VLOOKUP(F10,#REF!,7,0),"")</f>
        <v/>
      </c>
      <c r="J10" s="27" t="str">
        <f>IFERROR(IF(VLOOKUP(F10,#REF!,8,0)=0,"NE","ANO"),"")</f>
        <v/>
      </c>
      <c r="L10" s="21" t="e">
        <f t="shared" si="0"/>
        <v>#REF!</v>
      </c>
      <c r="M10" s="21" t="str">
        <f t="shared" si="6"/>
        <v/>
      </c>
      <c r="N10" s="21" t="str">
        <f t="shared" si="7"/>
        <v/>
      </c>
      <c r="O10" s="21" t="str">
        <f t="shared" si="8"/>
        <v xml:space="preserve"> </v>
      </c>
      <c r="P10" s="21" t="str">
        <f t="shared" si="9"/>
        <v/>
      </c>
      <c r="Q10" s="27" t="str">
        <f t="shared" si="10"/>
        <v/>
      </c>
      <c r="R10" s="27" t="str">
        <f t="shared" si="11"/>
        <v/>
      </c>
      <c r="T10" s="21" t="e">
        <f>IF(COUNTA($T$4:T9)&lt;=COUNTIF(#REF!,_listky!$T$2),MAX($T$4:T9)+1,"")</f>
        <v>#REF!</v>
      </c>
      <c r="U10" s="21" t="str">
        <f>IFERROR(INDEX(#REF!,MATCH($T$2&amp;"_"&amp;$T10,#REF!,0),1),"")</f>
        <v/>
      </c>
      <c r="V10" s="21" t="str">
        <f>IFERROR(INDEX(#REF!,MATCH($T$2&amp;"_"&amp;$T10,#REF!,0),1),"")</f>
        <v/>
      </c>
      <c r="W10" s="21" t="str">
        <f>IFERROR(INDEX(#REF!,MATCH($T$2&amp;"_"&amp;$T10,#REF!,0),1),"")&amp;" "&amp;IFERROR(INDEX(#REF!,MATCH($T$2&amp;"_"&amp;$T10,#REF!,0),1),"")</f>
        <v xml:space="preserve"> </v>
      </c>
      <c r="X10" s="21" t="str">
        <f>IFERROR(INDEX(#REF!,MATCH($T$2&amp;"_"&amp;$T10,#REF!,0),1),"")</f>
        <v/>
      </c>
      <c r="Y10" s="27" t="str">
        <f>IFERROR(VLOOKUP(V10,#REF!,7,0),"")</f>
        <v/>
      </c>
      <c r="Z10" s="27" t="str">
        <f>IFERROR(IF(VLOOKUP(V10,#REF!,8,0)=0,"NE","ANO"),"")</f>
        <v/>
      </c>
      <c r="AB10" s="21" t="e">
        <f t="shared" si="1"/>
        <v>#REF!</v>
      </c>
      <c r="AC10" s="21" t="str">
        <f t="shared" si="12"/>
        <v/>
      </c>
      <c r="AD10" s="21" t="str">
        <f t="shared" si="13"/>
        <v/>
      </c>
      <c r="AE10" s="21" t="str">
        <f t="shared" si="14"/>
        <v xml:space="preserve"> </v>
      </c>
      <c r="AF10" s="21" t="str">
        <f t="shared" si="15"/>
        <v/>
      </c>
      <c r="AG10" s="27" t="str">
        <f t="shared" si="16"/>
        <v/>
      </c>
      <c r="AH10" s="27" t="str">
        <f t="shared" si="17"/>
        <v/>
      </c>
      <c r="AJ10" s="21" t="e">
        <f>IF(COUNTA($AJ$4:AJ9)&lt;=COUNTIF(#REF!,_listky!$AJ$2),MAX($AJ$4:AJ9)+1,"")</f>
        <v>#REF!</v>
      </c>
      <c r="AK10" s="21" t="str">
        <f>IFERROR(INDEX(#REF!,MATCH($AJ$2&amp;"_"&amp;$AJ10,#REF!,0),1),"")</f>
        <v/>
      </c>
      <c r="AL10" s="21" t="str">
        <f>IFERROR(INDEX(#REF!,MATCH($AJ$2&amp;"_"&amp;$AJ10,#REF!,0),1),"")</f>
        <v/>
      </c>
      <c r="AM10" s="21" t="str">
        <f>IFERROR(INDEX(#REF!,MATCH($AJ$2&amp;"_"&amp;$AJ10,#REF!,0),1),"")&amp;" "&amp;IFERROR(INDEX(#REF!,MATCH($AJ$2&amp;"_"&amp;$AJ10,#REF!,0),1),"")</f>
        <v xml:space="preserve"> </v>
      </c>
      <c r="AN10" s="21" t="str">
        <f>IFERROR(INDEX(#REF!,MATCH($AJ$2&amp;"_"&amp;$AJ10,#REF!,0),1),"")</f>
        <v/>
      </c>
      <c r="AO10" s="27" t="str">
        <f>IFERROR(VLOOKUP(AL10,#REF!,7,0),"")</f>
        <v/>
      </c>
      <c r="AP10" s="27" t="str">
        <f>IFERROR(IF(VLOOKUP(AL10,#REF!,8,0)=0,"NE","ANO"),"")</f>
        <v/>
      </c>
      <c r="AR10" s="21" t="e">
        <f t="shared" si="2"/>
        <v>#REF!</v>
      </c>
      <c r="AS10" s="21" t="str">
        <f t="shared" si="18"/>
        <v/>
      </c>
      <c r="AT10" s="21" t="str">
        <f t="shared" si="19"/>
        <v/>
      </c>
      <c r="AU10" s="21" t="str">
        <f t="shared" si="20"/>
        <v xml:space="preserve"> </v>
      </c>
      <c r="AV10" s="21" t="str">
        <f t="shared" si="21"/>
        <v/>
      </c>
      <c r="AW10" s="27" t="str">
        <f t="shared" si="22"/>
        <v/>
      </c>
      <c r="AX10" s="27" t="str">
        <f t="shared" si="23"/>
        <v/>
      </c>
      <c r="AZ10" s="21" t="e">
        <f>IF(COUNTA($AZ$4:AZ9)&lt;=COUNTIF(#REF!,_listky!$AZ$2),MAX($AZ$4:AZ9)+1,"")</f>
        <v>#REF!</v>
      </c>
      <c r="BA10" s="21" t="str">
        <f>IFERROR(INDEX(#REF!,MATCH($AZ$2&amp;"_"&amp;$AZ10,#REF!,0),1),"")</f>
        <v/>
      </c>
      <c r="BB10" s="21" t="str">
        <f>IFERROR(INDEX(#REF!,MATCH($AZ$2&amp;"_"&amp;$AZ10,#REF!,0),1),"")</f>
        <v/>
      </c>
      <c r="BC10" s="21" t="str">
        <f>IFERROR(INDEX(#REF!,MATCH($AZ$2&amp;"_"&amp;$AZ10,#REF!,0),1),"")&amp;" "&amp;IFERROR(INDEX(#REF!,MATCH($AZ$2&amp;"_"&amp;$AZ10,#REF!,0),1),"")</f>
        <v xml:space="preserve"> </v>
      </c>
      <c r="BD10" s="21" t="str">
        <f>IFERROR(INDEX(#REF!,MATCH($AZ$2&amp;"_"&amp;$AZ10,#REF!,0),1),"")</f>
        <v/>
      </c>
      <c r="BE10" s="27" t="str">
        <f>IFERROR(VLOOKUP(BB10,#REF!,7,0),"")</f>
        <v/>
      </c>
      <c r="BF10" s="27" t="str">
        <f>IFERROR(IF(VLOOKUP(BB10,#REF!,8,0)=0,"NE","ANO"),"")</f>
        <v/>
      </c>
      <c r="BH10" s="21" t="e">
        <f t="shared" si="3"/>
        <v>#REF!</v>
      </c>
      <c r="BI10" s="21" t="str">
        <f t="shared" si="24"/>
        <v/>
      </c>
      <c r="BJ10" s="21" t="str">
        <f t="shared" si="25"/>
        <v/>
      </c>
      <c r="BK10" s="21" t="str">
        <f t="shared" si="26"/>
        <v xml:space="preserve"> </v>
      </c>
      <c r="BL10" s="21" t="str">
        <f t="shared" si="27"/>
        <v/>
      </c>
      <c r="BM10" s="27" t="str">
        <f t="shared" si="28"/>
        <v/>
      </c>
      <c r="BN10" s="27" t="str">
        <f t="shared" si="29"/>
        <v/>
      </c>
      <c r="BP10" s="21" t="e">
        <f>IF(COUNTA($BP$4:BP9)&lt;=COUNTIF(#REF!,_listky!$BP$2),MAX($BP$4:BP9)+1,"")</f>
        <v>#REF!</v>
      </c>
      <c r="BQ10" s="21" t="str">
        <f>IFERROR(INDEX(#REF!,MATCH($BP$2&amp;"_"&amp;$BP10,#REF!,0),1),"")</f>
        <v/>
      </c>
      <c r="BR10" s="21" t="str">
        <f>IFERROR(INDEX(#REF!,MATCH($BP$2&amp;"_"&amp;$BP10,#REF!,0),1),"")</f>
        <v/>
      </c>
      <c r="BS10" s="21" t="str">
        <f>IFERROR(INDEX(#REF!,MATCH($BP$2&amp;"_"&amp;$BP10,#REF!,0),1),"")&amp;" "&amp;IFERROR(INDEX(#REF!,MATCH($BP$2&amp;"_"&amp;$BP10,#REF!,0),1),"")</f>
        <v xml:space="preserve"> </v>
      </c>
      <c r="BT10" s="21" t="str">
        <f>IFERROR(INDEX(#REF!,MATCH($BP$2&amp;"_"&amp;$BP10,#REF!,0),1),"")</f>
        <v/>
      </c>
      <c r="BU10" s="27" t="str">
        <f>IFERROR(VLOOKUP(BR10,#REF!,7,0),"")</f>
        <v/>
      </c>
      <c r="BV10" s="27" t="str">
        <f>IFERROR(IF(VLOOKUP(BR10,#REF!,8,0)=0,"NE","ANO"),"")</f>
        <v/>
      </c>
      <c r="BX10" s="21" t="e">
        <f t="shared" si="4"/>
        <v>#REF!</v>
      </c>
      <c r="BY10" s="21" t="str">
        <f t="shared" si="30"/>
        <v/>
      </c>
      <c r="BZ10" s="21" t="str">
        <f t="shared" si="31"/>
        <v/>
      </c>
      <c r="CA10" s="21" t="str">
        <f t="shared" si="32"/>
        <v xml:space="preserve"> </v>
      </c>
      <c r="CB10" s="21" t="str">
        <f t="shared" si="33"/>
        <v/>
      </c>
      <c r="CC10" s="27" t="str">
        <f t="shared" si="34"/>
        <v/>
      </c>
      <c r="CD10" s="27" t="str">
        <f t="shared" si="35"/>
        <v/>
      </c>
      <c r="CF10" s="21" t="e">
        <f>IF(COUNTA($CF$4:CF9)&lt;=COUNTIF(#REF!,_listky!$CF$2),MAX($CF$4:CF9)+1,"")</f>
        <v>#REF!</v>
      </c>
      <c r="CG10" s="21" t="str">
        <f>IFERROR(INDEX(#REF!,MATCH($CF$2&amp;"_"&amp;$CF10,#REF!,0),1),"")</f>
        <v/>
      </c>
      <c r="CH10" s="21" t="str">
        <f>IFERROR(INDEX(#REF!,MATCH($CF$2&amp;"_"&amp;$CF10,#REF!,0),1),"")</f>
        <v/>
      </c>
      <c r="CI10" s="21" t="str">
        <f>IFERROR(INDEX(#REF!,MATCH($CF$2&amp;"_"&amp;$CF10,#REF!,0),1),"")&amp;" "&amp;IFERROR(INDEX(#REF!,MATCH($CF$2&amp;"_"&amp;$CF10,#REF!,0),1),"")</f>
        <v xml:space="preserve"> </v>
      </c>
      <c r="CJ10" s="21" t="str">
        <f>IFERROR(INDEX(#REF!,MATCH($CF$2&amp;"_"&amp;$CF10,#REF!,0),1),"")</f>
        <v/>
      </c>
      <c r="CK10" s="27" t="str">
        <f>IFERROR(VLOOKUP(CH10,#REF!,7,0),"")</f>
        <v/>
      </c>
      <c r="CL10" s="27" t="str">
        <f>IFERROR(IF(VLOOKUP(CH10,#REF!,8,0)=0,"NE","ANO"),"")</f>
        <v/>
      </c>
      <c r="CN10" s="21" t="e">
        <f t="shared" si="5"/>
        <v>#REF!</v>
      </c>
      <c r="CO10" s="21" t="str">
        <f t="shared" si="36"/>
        <v/>
      </c>
      <c r="CP10" s="21" t="str">
        <f t="shared" si="37"/>
        <v/>
      </c>
      <c r="CQ10" s="21" t="str">
        <f t="shared" si="38"/>
        <v xml:space="preserve"> </v>
      </c>
      <c r="CR10" s="21" t="str">
        <f t="shared" si="39"/>
        <v/>
      </c>
      <c r="CS10" s="27" t="str">
        <f t="shared" si="40"/>
        <v/>
      </c>
      <c r="CT10" s="21" t="str">
        <f t="shared" si="41"/>
        <v/>
      </c>
    </row>
    <row r="11" spans="1:98" x14ac:dyDescent="0.25">
      <c r="A11" s="23" t="s">
        <v>61</v>
      </c>
      <c r="D11" s="21" t="e">
        <f>IF(COUNTA($D$4:D10)&lt;=COUNTIF(#REF!,_listky!$D$2),MAX($D$4:D10)+1,"")</f>
        <v>#REF!</v>
      </c>
      <c r="E11" s="21" t="str">
        <f>IFERROR(INDEX(#REF!,MATCH($D$2&amp;"_"&amp;$D11,#REF!,0),1),"")</f>
        <v/>
      </c>
      <c r="F11" s="21" t="str">
        <f>IFERROR(INDEX(#REF!,MATCH($D$2&amp;"_"&amp;$D11,#REF!,0),1),"")</f>
        <v/>
      </c>
      <c r="G11" s="21" t="str">
        <f>IFERROR(INDEX(#REF!,MATCH($D$2&amp;"_"&amp;$D11,#REF!,0),1),"")&amp;" "&amp;IFERROR(INDEX(#REF!,MATCH($D$2&amp;"_"&amp;$D11,#REF!,0),1),"")</f>
        <v xml:space="preserve"> </v>
      </c>
      <c r="H11" s="21" t="str">
        <f>IFERROR(INDEX(#REF!,MATCH($D$2&amp;"_"&amp;$D11,#REF!,0),1),"")</f>
        <v/>
      </c>
      <c r="I11" s="27" t="str">
        <f>IFERROR(VLOOKUP(F11,#REF!,7,0),"")</f>
        <v/>
      </c>
      <c r="J11" s="27" t="str">
        <f>IFERROR(IF(VLOOKUP(F11,#REF!,8,0)=0,"NE","ANO"),"")</f>
        <v/>
      </c>
      <c r="L11" s="21" t="e">
        <f t="shared" si="0"/>
        <v>#REF!</v>
      </c>
      <c r="M11" s="21" t="str">
        <f t="shared" si="6"/>
        <v/>
      </c>
      <c r="N11" s="21" t="str">
        <f t="shared" si="7"/>
        <v/>
      </c>
      <c r="O11" s="21" t="str">
        <f t="shared" si="8"/>
        <v xml:space="preserve"> </v>
      </c>
      <c r="P11" s="21" t="str">
        <f t="shared" si="9"/>
        <v/>
      </c>
      <c r="Q11" s="27" t="str">
        <f t="shared" si="10"/>
        <v/>
      </c>
      <c r="R11" s="27" t="str">
        <f t="shared" si="11"/>
        <v/>
      </c>
      <c r="T11" s="21" t="e">
        <f>IF(COUNTA($T$4:T10)&lt;=COUNTIF(#REF!,_listky!$T$2),MAX($T$4:T10)+1,"")</f>
        <v>#REF!</v>
      </c>
      <c r="U11" s="21" t="str">
        <f>IFERROR(INDEX(#REF!,MATCH($T$2&amp;"_"&amp;$T11,#REF!,0),1),"")</f>
        <v/>
      </c>
      <c r="V11" s="21" t="str">
        <f>IFERROR(INDEX(#REF!,MATCH($T$2&amp;"_"&amp;$T11,#REF!,0),1),"")</f>
        <v/>
      </c>
      <c r="W11" s="21" t="str">
        <f>IFERROR(INDEX(#REF!,MATCH($T$2&amp;"_"&amp;$T11,#REF!,0),1),"")&amp;" "&amp;IFERROR(INDEX(#REF!,MATCH($T$2&amp;"_"&amp;$T11,#REF!,0),1),"")</f>
        <v xml:space="preserve"> </v>
      </c>
      <c r="X11" s="21" t="str">
        <f>IFERROR(INDEX(#REF!,MATCH($T$2&amp;"_"&amp;$T11,#REF!,0),1),"")</f>
        <v/>
      </c>
      <c r="Y11" s="27" t="str">
        <f>IFERROR(VLOOKUP(V11,#REF!,7,0),"")</f>
        <v/>
      </c>
      <c r="Z11" s="27" t="str">
        <f>IFERROR(IF(VLOOKUP(V11,#REF!,8,0)=0,"NE","ANO"),"")</f>
        <v/>
      </c>
      <c r="AB11" s="21" t="e">
        <f t="shared" si="1"/>
        <v>#REF!</v>
      </c>
      <c r="AC11" s="21" t="str">
        <f t="shared" si="12"/>
        <v/>
      </c>
      <c r="AD11" s="21" t="str">
        <f t="shared" si="13"/>
        <v/>
      </c>
      <c r="AE11" s="21" t="str">
        <f t="shared" si="14"/>
        <v xml:space="preserve"> </v>
      </c>
      <c r="AF11" s="21" t="str">
        <f t="shared" si="15"/>
        <v/>
      </c>
      <c r="AG11" s="27" t="str">
        <f t="shared" si="16"/>
        <v/>
      </c>
      <c r="AH11" s="27" t="str">
        <f t="shared" si="17"/>
        <v/>
      </c>
      <c r="AJ11" s="21" t="e">
        <f>IF(COUNTA($AJ$4:AJ10)&lt;=COUNTIF(#REF!,_listky!$AJ$2),MAX($AJ$4:AJ10)+1,"")</f>
        <v>#REF!</v>
      </c>
      <c r="AK11" s="21" t="str">
        <f>IFERROR(INDEX(#REF!,MATCH($AJ$2&amp;"_"&amp;$AJ11,#REF!,0),1),"")</f>
        <v/>
      </c>
      <c r="AL11" s="21" t="str">
        <f>IFERROR(INDEX(#REF!,MATCH($AJ$2&amp;"_"&amp;$AJ11,#REF!,0),1),"")</f>
        <v/>
      </c>
      <c r="AM11" s="21" t="str">
        <f>IFERROR(INDEX(#REF!,MATCH($AJ$2&amp;"_"&amp;$AJ11,#REF!,0),1),"")&amp;" "&amp;IFERROR(INDEX(#REF!,MATCH($AJ$2&amp;"_"&amp;$AJ11,#REF!,0),1),"")</f>
        <v xml:space="preserve"> </v>
      </c>
      <c r="AN11" s="21" t="str">
        <f>IFERROR(INDEX(#REF!,MATCH($AJ$2&amp;"_"&amp;$AJ11,#REF!,0),1),"")</f>
        <v/>
      </c>
      <c r="AO11" s="27" t="str">
        <f>IFERROR(VLOOKUP(AL11,#REF!,7,0),"")</f>
        <v/>
      </c>
      <c r="AP11" s="27" t="str">
        <f>IFERROR(IF(VLOOKUP(AL11,#REF!,8,0)=0,"NE","ANO"),"")</f>
        <v/>
      </c>
      <c r="AR11" s="21" t="e">
        <f t="shared" si="2"/>
        <v>#REF!</v>
      </c>
      <c r="AS11" s="21" t="str">
        <f t="shared" si="18"/>
        <v/>
      </c>
      <c r="AT11" s="21" t="str">
        <f t="shared" si="19"/>
        <v/>
      </c>
      <c r="AU11" s="21" t="str">
        <f t="shared" si="20"/>
        <v xml:space="preserve"> </v>
      </c>
      <c r="AV11" s="21" t="str">
        <f t="shared" si="21"/>
        <v/>
      </c>
      <c r="AW11" s="27" t="str">
        <f t="shared" si="22"/>
        <v/>
      </c>
      <c r="AX11" s="27" t="str">
        <f t="shared" si="23"/>
        <v/>
      </c>
      <c r="AZ11" s="21" t="e">
        <f>IF(COUNTA($AZ$4:AZ10)&lt;=COUNTIF(#REF!,_listky!$AZ$2),MAX($AZ$4:AZ10)+1,"")</f>
        <v>#REF!</v>
      </c>
      <c r="BA11" s="21" t="str">
        <f>IFERROR(INDEX(#REF!,MATCH($AZ$2&amp;"_"&amp;$AZ11,#REF!,0),1),"")</f>
        <v/>
      </c>
      <c r="BB11" s="21" t="str">
        <f>IFERROR(INDEX(#REF!,MATCH($AZ$2&amp;"_"&amp;$AZ11,#REF!,0),1),"")</f>
        <v/>
      </c>
      <c r="BC11" s="21" t="str">
        <f>IFERROR(INDEX(#REF!,MATCH($AZ$2&amp;"_"&amp;$AZ11,#REF!,0),1),"")&amp;" "&amp;IFERROR(INDEX(#REF!,MATCH($AZ$2&amp;"_"&amp;$AZ11,#REF!,0),1),"")</f>
        <v xml:space="preserve"> </v>
      </c>
      <c r="BD11" s="21" t="str">
        <f>IFERROR(INDEX(#REF!,MATCH($AZ$2&amp;"_"&amp;$AZ11,#REF!,0),1),"")</f>
        <v/>
      </c>
      <c r="BE11" s="27" t="str">
        <f>IFERROR(VLOOKUP(BB11,#REF!,7,0),"")</f>
        <v/>
      </c>
      <c r="BF11" s="27" t="str">
        <f>IFERROR(IF(VLOOKUP(BB11,#REF!,8,0)=0,"NE","ANO"),"")</f>
        <v/>
      </c>
      <c r="BH11" s="21" t="e">
        <f t="shared" si="3"/>
        <v>#REF!</v>
      </c>
      <c r="BI11" s="21" t="str">
        <f t="shared" si="24"/>
        <v/>
      </c>
      <c r="BJ11" s="21" t="str">
        <f t="shared" si="25"/>
        <v/>
      </c>
      <c r="BK11" s="21" t="str">
        <f t="shared" si="26"/>
        <v xml:space="preserve"> </v>
      </c>
      <c r="BL11" s="21" t="str">
        <f t="shared" si="27"/>
        <v/>
      </c>
      <c r="BM11" s="27" t="str">
        <f t="shared" si="28"/>
        <v/>
      </c>
      <c r="BN11" s="27" t="str">
        <f t="shared" si="29"/>
        <v/>
      </c>
      <c r="BP11" s="21" t="e">
        <f>IF(COUNTA($BP$4:BP10)&lt;=COUNTIF(#REF!,_listky!$BP$2),MAX($BP$4:BP10)+1,"")</f>
        <v>#REF!</v>
      </c>
      <c r="BQ11" s="21" t="str">
        <f>IFERROR(INDEX(#REF!,MATCH($BP$2&amp;"_"&amp;$BP11,#REF!,0),1),"")</f>
        <v/>
      </c>
      <c r="BR11" s="21" t="str">
        <f>IFERROR(INDEX(#REF!,MATCH($BP$2&amp;"_"&amp;$BP11,#REF!,0),1),"")</f>
        <v/>
      </c>
      <c r="BS11" s="21" t="str">
        <f>IFERROR(INDEX(#REF!,MATCH($BP$2&amp;"_"&amp;$BP11,#REF!,0),1),"")&amp;" "&amp;IFERROR(INDEX(#REF!,MATCH($BP$2&amp;"_"&amp;$BP11,#REF!,0),1),"")</f>
        <v xml:space="preserve"> </v>
      </c>
      <c r="BT11" s="21" t="str">
        <f>IFERROR(INDEX(#REF!,MATCH($BP$2&amp;"_"&amp;$BP11,#REF!,0),1),"")</f>
        <v/>
      </c>
      <c r="BU11" s="27" t="str">
        <f>IFERROR(VLOOKUP(BR11,#REF!,7,0),"")</f>
        <v/>
      </c>
      <c r="BV11" s="27" t="str">
        <f>IFERROR(IF(VLOOKUP(BR11,#REF!,8,0)=0,"NE","ANO"),"")</f>
        <v/>
      </c>
      <c r="BX11" s="21" t="e">
        <f t="shared" si="4"/>
        <v>#REF!</v>
      </c>
      <c r="BY11" s="21" t="str">
        <f t="shared" si="30"/>
        <v/>
      </c>
      <c r="BZ11" s="21" t="str">
        <f t="shared" si="31"/>
        <v/>
      </c>
      <c r="CA11" s="21" t="str">
        <f t="shared" si="32"/>
        <v xml:space="preserve"> </v>
      </c>
      <c r="CB11" s="21" t="str">
        <f t="shared" si="33"/>
        <v/>
      </c>
      <c r="CC11" s="27" t="str">
        <f t="shared" si="34"/>
        <v/>
      </c>
      <c r="CD11" s="27" t="str">
        <f t="shared" si="35"/>
        <v/>
      </c>
      <c r="CF11" s="21" t="e">
        <f>IF(COUNTA($CF$4:CF10)&lt;=COUNTIF(#REF!,_listky!$CF$2),MAX($CF$4:CF10)+1,"")</f>
        <v>#REF!</v>
      </c>
      <c r="CG11" s="21" t="str">
        <f>IFERROR(INDEX(#REF!,MATCH($CF$2&amp;"_"&amp;$CF11,#REF!,0),1),"")</f>
        <v/>
      </c>
      <c r="CH11" s="21" t="str">
        <f>IFERROR(INDEX(#REF!,MATCH($CF$2&amp;"_"&amp;$CF11,#REF!,0),1),"")</f>
        <v/>
      </c>
      <c r="CI11" s="21" t="str">
        <f>IFERROR(INDEX(#REF!,MATCH($CF$2&amp;"_"&amp;$CF11,#REF!,0),1),"")&amp;" "&amp;IFERROR(INDEX(#REF!,MATCH($CF$2&amp;"_"&amp;$CF11,#REF!,0),1),"")</f>
        <v xml:space="preserve"> </v>
      </c>
      <c r="CJ11" s="21" t="str">
        <f>IFERROR(INDEX(#REF!,MATCH($CF$2&amp;"_"&amp;$CF11,#REF!,0),1),"")</f>
        <v/>
      </c>
      <c r="CK11" s="27" t="str">
        <f>IFERROR(VLOOKUP(CH11,#REF!,7,0),"")</f>
        <v/>
      </c>
      <c r="CL11" s="27" t="str">
        <f>IFERROR(IF(VLOOKUP(CH11,#REF!,8,0)=0,"NE","ANO"),"")</f>
        <v/>
      </c>
      <c r="CN11" s="21" t="e">
        <f t="shared" si="5"/>
        <v>#REF!</v>
      </c>
      <c r="CO11" s="21" t="str">
        <f t="shared" si="36"/>
        <v/>
      </c>
      <c r="CP11" s="21" t="str">
        <f t="shared" si="37"/>
        <v/>
      </c>
      <c r="CQ11" s="21" t="str">
        <f t="shared" si="38"/>
        <v xml:space="preserve"> </v>
      </c>
      <c r="CR11" s="21" t="str">
        <f t="shared" si="39"/>
        <v/>
      </c>
      <c r="CS11" s="27" t="str">
        <f t="shared" si="40"/>
        <v/>
      </c>
      <c r="CT11" s="21" t="str">
        <f t="shared" si="41"/>
        <v/>
      </c>
    </row>
    <row r="12" spans="1:98" x14ac:dyDescent="0.25">
      <c r="A12" s="23" t="s">
        <v>41</v>
      </c>
      <c r="D12" s="21" t="e">
        <f>IF(COUNTA($D$4:D11)&lt;=COUNTIF(#REF!,_listky!$D$2),MAX($D$4:D11)+1,"")</f>
        <v>#REF!</v>
      </c>
      <c r="E12" s="21" t="str">
        <f>IFERROR(INDEX(#REF!,MATCH($D$2&amp;"_"&amp;$D12,#REF!,0),1),"")</f>
        <v/>
      </c>
      <c r="F12" s="21" t="str">
        <f>IFERROR(INDEX(#REF!,MATCH($D$2&amp;"_"&amp;$D12,#REF!,0),1),"")</f>
        <v/>
      </c>
      <c r="G12" s="21" t="str">
        <f>IFERROR(INDEX(#REF!,MATCH($D$2&amp;"_"&amp;$D12,#REF!,0),1),"")&amp;" "&amp;IFERROR(INDEX(#REF!,MATCH($D$2&amp;"_"&amp;$D12,#REF!,0),1),"")</f>
        <v xml:space="preserve"> </v>
      </c>
      <c r="H12" s="21" t="str">
        <f>IFERROR(INDEX(#REF!,MATCH($D$2&amp;"_"&amp;$D12,#REF!,0),1),"")</f>
        <v/>
      </c>
      <c r="I12" s="27" t="str">
        <f>IFERROR(VLOOKUP(F12,#REF!,7,0),"")</f>
        <v/>
      </c>
      <c r="J12" s="27" t="str">
        <f>IFERROR(IF(VLOOKUP(F12,#REF!,8,0)=0,"NE","ANO"),"")</f>
        <v/>
      </c>
      <c r="L12" s="21" t="e">
        <f t="shared" si="0"/>
        <v>#REF!</v>
      </c>
      <c r="M12" s="21" t="str">
        <f t="shared" si="6"/>
        <v/>
      </c>
      <c r="N12" s="21" t="str">
        <f t="shared" si="7"/>
        <v/>
      </c>
      <c r="O12" s="21" t="str">
        <f t="shared" si="8"/>
        <v xml:space="preserve"> </v>
      </c>
      <c r="P12" s="21" t="str">
        <f t="shared" si="9"/>
        <v/>
      </c>
      <c r="Q12" s="27" t="str">
        <f t="shared" si="10"/>
        <v/>
      </c>
      <c r="R12" s="27" t="str">
        <f t="shared" si="11"/>
        <v/>
      </c>
      <c r="T12" s="21" t="e">
        <f>IF(COUNTA($T$4:T11)&lt;=COUNTIF(#REF!,_listky!$T$2),MAX($T$4:T11)+1,"")</f>
        <v>#REF!</v>
      </c>
      <c r="U12" s="21" t="str">
        <f>IFERROR(INDEX(#REF!,MATCH($T$2&amp;"_"&amp;$T12,#REF!,0),1),"")</f>
        <v/>
      </c>
      <c r="V12" s="21" t="str">
        <f>IFERROR(INDEX(#REF!,MATCH($T$2&amp;"_"&amp;$T12,#REF!,0),1),"")</f>
        <v/>
      </c>
      <c r="W12" s="21" t="str">
        <f>IFERROR(INDEX(#REF!,MATCH($T$2&amp;"_"&amp;$T12,#REF!,0),1),"")&amp;" "&amp;IFERROR(INDEX(#REF!,MATCH($T$2&amp;"_"&amp;$T12,#REF!,0),1),"")</f>
        <v xml:space="preserve"> </v>
      </c>
      <c r="X12" s="21" t="str">
        <f>IFERROR(INDEX(#REF!,MATCH($T$2&amp;"_"&amp;$T12,#REF!,0),1),"")</f>
        <v/>
      </c>
      <c r="Y12" s="27" t="str">
        <f>IFERROR(VLOOKUP(V12,#REF!,7,0),"")</f>
        <v/>
      </c>
      <c r="Z12" s="27" t="str">
        <f>IFERROR(IF(VLOOKUP(V12,#REF!,8,0)=0,"NE","ANO"),"")</f>
        <v/>
      </c>
      <c r="AB12" s="21" t="e">
        <f t="shared" si="1"/>
        <v>#REF!</v>
      </c>
      <c r="AC12" s="21" t="str">
        <f t="shared" si="12"/>
        <v/>
      </c>
      <c r="AD12" s="21" t="str">
        <f t="shared" si="13"/>
        <v/>
      </c>
      <c r="AE12" s="21" t="str">
        <f t="shared" si="14"/>
        <v xml:space="preserve"> </v>
      </c>
      <c r="AF12" s="21" t="str">
        <f t="shared" si="15"/>
        <v/>
      </c>
      <c r="AG12" s="27" t="str">
        <f t="shared" si="16"/>
        <v/>
      </c>
      <c r="AH12" s="27" t="str">
        <f t="shared" si="17"/>
        <v/>
      </c>
      <c r="AJ12" s="21" t="e">
        <f>IF(COUNTA($AJ$4:AJ11)&lt;=COUNTIF(#REF!,_listky!$AJ$2),MAX($AJ$4:AJ11)+1,"")</f>
        <v>#REF!</v>
      </c>
      <c r="AK12" s="21" t="str">
        <f>IFERROR(INDEX(#REF!,MATCH($AJ$2&amp;"_"&amp;$AJ12,#REF!,0),1),"")</f>
        <v/>
      </c>
      <c r="AL12" s="21" t="str">
        <f>IFERROR(INDEX(#REF!,MATCH($AJ$2&amp;"_"&amp;$AJ12,#REF!,0),1),"")</f>
        <v/>
      </c>
      <c r="AM12" s="21" t="str">
        <f>IFERROR(INDEX(#REF!,MATCH($AJ$2&amp;"_"&amp;$AJ12,#REF!,0),1),"")&amp;" "&amp;IFERROR(INDEX(#REF!,MATCH($AJ$2&amp;"_"&amp;$AJ12,#REF!,0),1),"")</f>
        <v xml:space="preserve"> </v>
      </c>
      <c r="AN12" s="21" t="str">
        <f>IFERROR(INDEX(#REF!,MATCH($AJ$2&amp;"_"&amp;$AJ12,#REF!,0),1),"")</f>
        <v/>
      </c>
      <c r="AO12" s="27" t="str">
        <f>IFERROR(VLOOKUP(AL12,#REF!,7,0),"")</f>
        <v/>
      </c>
      <c r="AP12" s="27" t="str">
        <f>IFERROR(IF(VLOOKUP(AL12,#REF!,8,0)=0,"NE","ANO"),"")</f>
        <v/>
      </c>
      <c r="AR12" s="21" t="e">
        <f t="shared" si="2"/>
        <v>#REF!</v>
      </c>
      <c r="AS12" s="21" t="str">
        <f t="shared" si="18"/>
        <v/>
      </c>
      <c r="AT12" s="21" t="str">
        <f t="shared" si="19"/>
        <v/>
      </c>
      <c r="AU12" s="21" t="str">
        <f t="shared" si="20"/>
        <v xml:space="preserve"> </v>
      </c>
      <c r="AV12" s="21" t="str">
        <f t="shared" si="21"/>
        <v/>
      </c>
      <c r="AW12" s="27" t="str">
        <f t="shared" si="22"/>
        <v/>
      </c>
      <c r="AX12" s="27" t="str">
        <f t="shared" si="23"/>
        <v/>
      </c>
      <c r="AZ12" s="21" t="e">
        <f>IF(COUNTA($AZ$4:AZ11)&lt;=COUNTIF(#REF!,_listky!$AZ$2),MAX($AZ$4:AZ11)+1,"")</f>
        <v>#REF!</v>
      </c>
      <c r="BA12" s="21" t="str">
        <f>IFERROR(INDEX(#REF!,MATCH($AZ$2&amp;"_"&amp;$AZ12,#REF!,0),1),"")</f>
        <v/>
      </c>
      <c r="BB12" s="21" t="str">
        <f>IFERROR(INDEX(#REF!,MATCH($AZ$2&amp;"_"&amp;$AZ12,#REF!,0),1),"")</f>
        <v/>
      </c>
      <c r="BC12" s="21" t="str">
        <f>IFERROR(INDEX(#REF!,MATCH($AZ$2&amp;"_"&amp;$AZ12,#REF!,0),1),"")&amp;" "&amp;IFERROR(INDEX(#REF!,MATCH($AZ$2&amp;"_"&amp;$AZ12,#REF!,0),1),"")</f>
        <v xml:space="preserve"> </v>
      </c>
      <c r="BD12" s="21" t="str">
        <f>IFERROR(INDEX(#REF!,MATCH($AZ$2&amp;"_"&amp;$AZ12,#REF!,0),1),"")</f>
        <v/>
      </c>
      <c r="BE12" s="27" t="str">
        <f>IFERROR(VLOOKUP(BB12,#REF!,7,0),"")</f>
        <v/>
      </c>
      <c r="BF12" s="27" t="str">
        <f>IFERROR(IF(VLOOKUP(BB12,#REF!,8,0)=0,"NE","ANO"),"")</f>
        <v/>
      </c>
      <c r="BH12" s="21" t="e">
        <f t="shared" si="3"/>
        <v>#REF!</v>
      </c>
      <c r="BI12" s="21" t="str">
        <f t="shared" si="24"/>
        <v/>
      </c>
      <c r="BJ12" s="21" t="str">
        <f t="shared" si="25"/>
        <v/>
      </c>
      <c r="BK12" s="21" t="str">
        <f t="shared" si="26"/>
        <v xml:space="preserve"> </v>
      </c>
      <c r="BL12" s="21" t="str">
        <f t="shared" si="27"/>
        <v/>
      </c>
      <c r="BM12" s="27" t="str">
        <f t="shared" si="28"/>
        <v/>
      </c>
      <c r="BN12" s="27" t="str">
        <f t="shared" si="29"/>
        <v/>
      </c>
      <c r="BP12" s="21" t="e">
        <f>IF(COUNTA($BP$4:BP11)&lt;=COUNTIF(#REF!,_listky!$BP$2),MAX($BP$4:BP11)+1,"")</f>
        <v>#REF!</v>
      </c>
      <c r="BQ12" s="21" t="str">
        <f>IFERROR(INDEX(#REF!,MATCH($BP$2&amp;"_"&amp;$BP12,#REF!,0),1),"")</f>
        <v/>
      </c>
      <c r="BR12" s="21" t="str">
        <f>IFERROR(INDEX(#REF!,MATCH($BP$2&amp;"_"&amp;$BP12,#REF!,0),1),"")</f>
        <v/>
      </c>
      <c r="BS12" s="21" t="str">
        <f>IFERROR(INDEX(#REF!,MATCH($BP$2&amp;"_"&amp;$BP12,#REF!,0),1),"")&amp;" "&amp;IFERROR(INDEX(#REF!,MATCH($BP$2&amp;"_"&amp;$BP12,#REF!,0),1),"")</f>
        <v xml:space="preserve"> </v>
      </c>
      <c r="BT12" s="21" t="str">
        <f>IFERROR(INDEX(#REF!,MATCH($BP$2&amp;"_"&amp;$BP12,#REF!,0),1),"")</f>
        <v/>
      </c>
      <c r="BU12" s="27" t="str">
        <f>IFERROR(VLOOKUP(BR12,#REF!,7,0),"")</f>
        <v/>
      </c>
      <c r="BV12" s="27" t="str">
        <f>IFERROR(IF(VLOOKUP(BR12,#REF!,8,0)=0,"NE","ANO"),"")</f>
        <v/>
      </c>
      <c r="BX12" s="21" t="e">
        <f t="shared" si="4"/>
        <v>#REF!</v>
      </c>
      <c r="BY12" s="21" t="str">
        <f t="shared" si="30"/>
        <v/>
      </c>
      <c r="BZ12" s="21" t="str">
        <f t="shared" si="31"/>
        <v/>
      </c>
      <c r="CA12" s="21" t="str">
        <f t="shared" si="32"/>
        <v xml:space="preserve"> </v>
      </c>
      <c r="CB12" s="21" t="str">
        <f t="shared" si="33"/>
        <v/>
      </c>
      <c r="CC12" s="27" t="str">
        <f t="shared" si="34"/>
        <v/>
      </c>
      <c r="CD12" s="27" t="str">
        <f t="shared" si="35"/>
        <v/>
      </c>
      <c r="CF12" s="21" t="e">
        <f>IF(COUNTA($CF$4:CF11)&lt;=COUNTIF(#REF!,_listky!$CF$2),MAX($CF$4:CF11)+1,"")</f>
        <v>#REF!</v>
      </c>
      <c r="CG12" s="21" t="str">
        <f>IFERROR(INDEX(#REF!,MATCH($CF$2&amp;"_"&amp;$CF12,#REF!,0),1),"")</f>
        <v/>
      </c>
      <c r="CH12" s="21" t="str">
        <f>IFERROR(INDEX(#REF!,MATCH($CF$2&amp;"_"&amp;$CF12,#REF!,0),1),"")</f>
        <v/>
      </c>
      <c r="CI12" s="21" t="str">
        <f>IFERROR(INDEX(#REF!,MATCH($CF$2&amp;"_"&amp;$CF12,#REF!,0),1),"")&amp;" "&amp;IFERROR(INDEX(#REF!,MATCH($CF$2&amp;"_"&amp;$CF12,#REF!,0),1),"")</f>
        <v xml:space="preserve"> </v>
      </c>
      <c r="CJ12" s="21" t="str">
        <f>IFERROR(INDEX(#REF!,MATCH($CF$2&amp;"_"&amp;$CF12,#REF!,0),1),"")</f>
        <v/>
      </c>
      <c r="CK12" s="27" t="str">
        <f>IFERROR(VLOOKUP(CH12,#REF!,7,0),"")</f>
        <v/>
      </c>
      <c r="CL12" s="27" t="str">
        <f>IFERROR(IF(VLOOKUP(CH12,#REF!,8,0)=0,"NE","ANO"),"")</f>
        <v/>
      </c>
      <c r="CN12" s="21" t="e">
        <f t="shared" si="5"/>
        <v>#REF!</v>
      </c>
      <c r="CO12" s="21" t="str">
        <f t="shared" si="36"/>
        <v/>
      </c>
      <c r="CP12" s="21" t="str">
        <f t="shared" si="37"/>
        <v/>
      </c>
      <c r="CQ12" s="21" t="str">
        <f t="shared" si="38"/>
        <v xml:space="preserve"> </v>
      </c>
      <c r="CR12" s="21" t="str">
        <f t="shared" si="39"/>
        <v/>
      </c>
      <c r="CS12" s="27" t="str">
        <f t="shared" si="40"/>
        <v/>
      </c>
      <c r="CT12" s="21" t="str">
        <f t="shared" si="41"/>
        <v/>
      </c>
    </row>
    <row r="13" spans="1:98" x14ac:dyDescent="0.25">
      <c r="A13" s="23" t="s">
        <v>63</v>
      </c>
      <c r="D13" s="21" t="e">
        <f>IF(COUNTA($D$4:D12)&lt;=COUNTIF(#REF!,_listky!$D$2),MAX($D$4:D12)+1,"")</f>
        <v>#REF!</v>
      </c>
      <c r="E13" s="21" t="str">
        <f>IFERROR(INDEX(#REF!,MATCH($D$2&amp;"_"&amp;$D13,#REF!,0),1),"")</f>
        <v/>
      </c>
      <c r="F13" s="21" t="str">
        <f>IFERROR(INDEX(#REF!,MATCH($D$2&amp;"_"&amp;$D13,#REF!,0),1),"")</f>
        <v/>
      </c>
      <c r="G13" s="21" t="str">
        <f>IFERROR(INDEX(#REF!,MATCH($D$2&amp;"_"&amp;$D13,#REF!,0),1),"")&amp;" "&amp;IFERROR(INDEX(#REF!,MATCH($D$2&amp;"_"&amp;$D13,#REF!,0),1),"")</f>
        <v xml:space="preserve"> </v>
      </c>
      <c r="H13" s="21" t="str">
        <f>IFERROR(INDEX(#REF!,MATCH($D$2&amp;"_"&amp;$D13,#REF!,0),1),"")</f>
        <v/>
      </c>
      <c r="I13" s="27" t="str">
        <f>IFERROR(VLOOKUP(F13,#REF!,7,0),"")</f>
        <v/>
      </c>
      <c r="J13" s="27" t="str">
        <f>IFERROR(IF(VLOOKUP(F13,#REF!,8,0)=0,"NE","ANO"),"")</f>
        <v/>
      </c>
      <c r="L13" s="21" t="e">
        <f t="shared" si="0"/>
        <v>#REF!</v>
      </c>
      <c r="M13" s="21" t="str">
        <f t="shared" si="6"/>
        <v/>
      </c>
      <c r="N13" s="21" t="str">
        <f t="shared" si="7"/>
        <v/>
      </c>
      <c r="O13" s="21" t="str">
        <f t="shared" si="8"/>
        <v xml:space="preserve"> </v>
      </c>
      <c r="P13" s="21" t="str">
        <f t="shared" si="9"/>
        <v/>
      </c>
      <c r="Q13" s="27" t="str">
        <f t="shared" si="10"/>
        <v/>
      </c>
      <c r="R13" s="27" t="str">
        <f t="shared" si="11"/>
        <v/>
      </c>
      <c r="T13" s="21" t="e">
        <f>IF(COUNTA($T$4:T12)&lt;=COUNTIF(#REF!,_listky!$T$2),MAX($T$4:T12)+1,"")</f>
        <v>#REF!</v>
      </c>
      <c r="U13" s="21" t="str">
        <f>IFERROR(INDEX(#REF!,MATCH($T$2&amp;"_"&amp;$T13,#REF!,0),1),"")</f>
        <v/>
      </c>
      <c r="V13" s="21" t="str">
        <f>IFERROR(INDEX(#REF!,MATCH($T$2&amp;"_"&amp;$T13,#REF!,0),1),"")</f>
        <v/>
      </c>
      <c r="W13" s="21" t="str">
        <f>IFERROR(INDEX(#REF!,MATCH($T$2&amp;"_"&amp;$T13,#REF!,0),1),"")&amp;" "&amp;IFERROR(INDEX(#REF!,MATCH($T$2&amp;"_"&amp;$T13,#REF!,0),1),"")</f>
        <v xml:space="preserve"> </v>
      </c>
      <c r="X13" s="21" t="str">
        <f>IFERROR(INDEX(#REF!,MATCH($T$2&amp;"_"&amp;$T13,#REF!,0),1),"")</f>
        <v/>
      </c>
      <c r="Y13" s="27" t="str">
        <f>IFERROR(VLOOKUP(V13,#REF!,7,0),"")</f>
        <v/>
      </c>
      <c r="Z13" s="27" t="str">
        <f>IFERROR(IF(VLOOKUP(V13,#REF!,8,0)=0,"NE","ANO"),"")</f>
        <v/>
      </c>
      <c r="AB13" s="21" t="e">
        <f t="shared" si="1"/>
        <v>#REF!</v>
      </c>
      <c r="AC13" s="21" t="str">
        <f t="shared" si="12"/>
        <v/>
      </c>
      <c r="AD13" s="21" t="str">
        <f t="shared" si="13"/>
        <v/>
      </c>
      <c r="AE13" s="21" t="str">
        <f t="shared" si="14"/>
        <v xml:space="preserve"> </v>
      </c>
      <c r="AF13" s="21" t="str">
        <f t="shared" si="15"/>
        <v/>
      </c>
      <c r="AG13" s="27" t="str">
        <f t="shared" si="16"/>
        <v/>
      </c>
      <c r="AH13" s="27" t="str">
        <f t="shared" si="17"/>
        <v/>
      </c>
      <c r="AJ13" s="21" t="e">
        <f>IF(COUNTA($AJ$4:AJ12)&lt;=COUNTIF(#REF!,_listky!$AJ$2),MAX($AJ$4:AJ12)+1,"")</f>
        <v>#REF!</v>
      </c>
      <c r="AK13" s="21" t="str">
        <f>IFERROR(INDEX(#REF!,MATCH($AJ$2&amp;"_"&amp;$AJ13,#REF!,0),1),"")</f>
        <v/>
      </c>
      <c r="AL13" s="21" t="str">
        <f>IFERROR(INDEX(#REF!,MATCH($AJ$2&amp;"_"&amp;$AJ13,#REF!,0),1),"")</f>
        <v/>
      </c>
      <c r="AM13" s="21" t="str">
        <f>IFERROR(INDEX(#REF!,MATCH($AJ$2&amp;"_"&amp;$AJ13,#REF!,0),1),"")&amp;" "&amp;IFERROR(INDEX(#REF!,MATCH($AJ$2&amp;"_"&amp;$AJ13,#REF!,0),1),"")</f>
        <v xml:space="preserve"> </v>
      </c>
      <c r="AN13" s="21" t="str">
        <f>IFERROR(INDEX(#REF!,MATCH($AJ$2&amp;"_"&amp;$AJ13,#REF!,0),1),"")</f>
        <v/>
      </c>
      <c r="AO13" s="27" t="str">
        <f>IFERROR(VLOOKUP(AL13,#REF!,7,0),"")</f>
        <v/>
      </c>
      <c r="AP13" s="27" t="str">
        <f>IFERROR(IF(VLOOKUP(AL13,#REF!,8,0)=0,"NE","ANO"),"")</f>
        <v/>
      </c>
      <c r="AR13" s="21" t="e">
        <f t="shared" si="2"/>
        <v>#REF!</v>
      </c>
      <c r="AS13" s="21" t="str">
        <f t="shared" si="18"/>
        <v/>
      </c>
      <c r="AT13" s="21" t="str">
        <f t="shared" si="19"/>
        <v/>
      </c>
      <c r="AU13" s="21" t="str">
        <f t="shared" si="20"/>
        <v xml:space="preserve"> </v>
      </c>
      <c r="AV13" s="21" t="str">
        <f t="shared" si="21"/>
        <v/>
      </c>
      <c r="AW13" s="27" t="str">
        <f t="shared" si="22"/>
        <v/>
      </c>
      <c r="AX13" s="27" t="str">
        <f t="shared" si="23"/>
        <v/>
      </c>
      <c r="AZ13" s="21" t="e">
        <f>IF(COUNTA($AZ$4:AZ12)&lt;=COUNTIF(#REF!,_listky!$AZ$2),MAX($AZ$4:AZ12)+1,"")</f>
        <v>#REF!</v>
      </c>
      <c r="BA13" s="21" t="str">
        <f>IFERROR(INDEX(#REF!,MATCH($AZ$2&amp;"_"&amp;$AZ13,#REF!,0),1),"")</f>
        <v/>
      </c>
      <c r="BB13" s="21" t="str">
        <f>IFERROR(INDEX(#REF!,MATCH($AZ$2&amp;"_"&amp;$AZ13,#REF!,0),1),"")</f>
        <v/>
      </c>
      <c r="BC13" s="21" t="str">
        <f>IFERROR(INDEX(#REF!,MATCH($AZ$2&amp;"_"&amp;$AZ13,#REF!,0),1),"")&amp;" "&amp;IFERROR(INDEX(#REF!,MATCH($AZ$2&amp;"_"&amp;$AZ13,#REF!,0),1),"")</f>
        <v xml:space="preserve"> </v>
      </c>
      <c r="BD13" s="21" t="str">
        <f>IFERROR(INDEX(#REF!,MATCH($AZ$2&amp;"_"&amp;$AZ13,#REF!,0),1),"")</f>
        <v/>
      </c>
      <c r="BE13" s="27" t="str">
        <f>IFERROR(VLOOKUP(BB13,#REF!,7,0),"")</f>
        <v/>
      </c>
      <c r="BF13" s="27" t="str">
        <f>IFERROR(IF(VLOOKUP(BB13,#REF!,8,0)=0,"NE","ANO"),"")</f>
        <v/>
      </c>
      <c r="BH13" s="21" t="e">
        <f t="shared" si="3"/>
        <v>#REF!</v>
      </c>
      <c r="BI13" s="21" t="str">
        <f t="shared" si="24"/>
        <v/>
      </c>
      <c r="BJ13" s="21" t="str">
        <f t="shared" si="25"/>
        <v/>
      </c>
      <c r="BK13" s="21" t="str">
        <f t="shared" si="26"/>
        <v xml:space="preserve"> </v>
      </c>
      <c r="BL13" s="21" t="str">
        <f t="shared" si="27"/>
        <v/>
      </c>
      <c r="BM13" s="27" t="str">
        <f t="shared" si="28"/>
        <v/>
      </c>
      <c r="BN13" s="27" t="str">
        <f t="shared" si="29"/>
        <v/>
      </c>
      <c r="BP13" s="21" t="e">
        <f>IF(COUNTA($BP$4:BP12)&lt;=COUNTIF(#REF!,_listky!$BP$2),MAX($BP$4:BP12)+1,"")</f>
        <v>#REF!</v>
      </c>
      <c r="BQ13" s="21" t="str">
        <f>IFERROR(INDEX(#REF!,MATCH($BP$2&amp;"_"&amp;$BP13,#REF!,0),1),"")</f>
        <v/>
      </c>
      <c r="BR13" s="21" t="str">
        <f>IFERROR(INDEX(#REF!,MATCH($BP$2&amp;"_"&amp;$BP13,#REF!,0),1),"")</f>
        <v/>
      </c>
      <c r="BS13" s="21" t="str">
        <f>IFERROR(INDEX(#REF!,MATCH($BP$2&amp;"_"&amp;$BP13,#REF!,0),1),"")&amp;" "&amp;IFERROR(INDEX(#REF!,MATCH($BP$2&amp;"_"&amp;$BP13,#REF!,0),1),"")</f>
        <v xml:space="preserve"> </v>
      </c>
      <c r="BT13" s="21" t="str">
        <f>IFERROR(INDEX(#REF!,MATCH($BP$2&amp;"_"&amp;$BP13,#REF!,0),1),"")</f>
        <v/>
      </c>
      <c r="BU13" s="27" t="str">
        <f>IFERROR(VLOOKUP(BR13,#REF!,7,0),"")</f>
        <v/>
      </c>
      <c r="BV13" s="27" t="str">
        <f>IFERROR(IF(VLOOKUP(BR13,#REF!,8,0)=0,"NE","ANO"),"")</f>
        <v/>
      </c>
      <c r="BX13" s="21" t="e">
        <f t="shared" si="4"/>
        <v>#REF!</v>
      </c>
      <c r="BY13" s="21" t="str">
        <f t="shared" si="30"/>
        <v/>
      </c>
      <c r="BZ13" s="21" t="str">
        <f t="shared" si="31"/>
        <v/>
      </c>
      <c r="CA13" s="21" t="str">
        <f t="shared" si="32"/>
        <v xml:space="preserve"> </v>
      </c>
      <c r="CB13" s="21" t="str">
        <f t="shared" si="33"/>
        <v/>
      </c>
      <c r="CC13" s="27" t="str">
        <f t="shared" si="34"/>
        <v/>
      </c>
      <c r="CD13" s="27" t="str">
        <f t="shared" si="35"/>
        <v/>
      </c>
      <c r="CF13" s="21" t="e">
        <f>IF(COUNTA($CF$4:CF12)&lt;=COUNTIF(#REF!,_listky!$CF$2),MAX($CF$4:CF12)+1,"")</f>
        <v>#REF!</v>
      </c>
      <c r="CG13" s="21" t="str">
        <f>IFERROR(INDEX(#REF!,MATCH($CF$2&amp;"_"&amp;$CF13,#REF!,0),1),"")</f>
        <v/>
      </c>
      <c r="CH13" s="21" t="str">
        <f>IFERROR(INDEX(#REF!,MATCH($CF$2&amp;"_"&amp;$CF13,#REF!,0),1),"")</f>
        <v/>
      </c>
      <c r="CI13" s="21" t="str">
        <f>IFERROR(INDEX(#REF!,MATCH($CF$2&amp;"_"&amp;$CF13,#REF!,0),1),"")&amp;" "&amp;IFERROR(INDEX(#REF!,MATCH($CF$2&amp;"_"&amp;$CF13,#REF!,0),1),"")</f>
        <v xml:space="preserve"> </v>
      </c>
      <c r="CJ13" s="21" t="str">
        <f>IFERROR(INDEX(#REF!,MATCH($CF$2&amp;"_"&amp;$CF13,#REF!,0),1),"")</f>
        <v/>
      </c>
      <c r="CK13" s="27" t="str">
        <f>IFERROR(VLOOKUP(CH13,#REF!,7,0),"")</f>
        <v/>
      </c>
      <c r="CL13" s="27" t="str">
        <f>IFERROR(IF(VLOOKUP(CH13,#REF!,8,0)=0,"NE","ANO"),"")</f>
        <v/>
      </c>
      <c r="CN13" s="21" t="e">
        <f t="shared" si="5"/>
        <v>#REF!</v>
      </c>
      <c r="CO13" s="21" t="str">
        <f t="shared" si="36"/>
        <v/>
      </c>
      <c r="CP13" s="21" t="str">
        <f t="shared" si="37"/>
        <v/>
      </c>
      <c r="CQ13" s="21" t="str">
        <f t="shared" si="38"/>
        <v xml:space="preserve"> </v>
      </c>
      <c r="CR13" s="21" t="str">
        <f t="shared" si="39"/>
        <v/>
      </c>
      <c r="CS13" s="27" t="str">
        <f t="shared" si="40"/>
        <v/>
      </c>
      <c r="CT13" s="21" t="str">
        <f t="shared" si="41"/>
        <v/>
      </c>
    </row>
    <row r="14" spans="1:98" x14ac:dyDescent="0.25">
      <c r="A14" s="23" t="s">
        <v>62</v>
      </c>
      <c r="D14" s="21" t="e">
        <f>IF(COUNTA($D$4:D13)&lt;=COUNTIF(#REF!,_listky!$D$2),MAX($D$4:D13)+1,"")</f>
        <v>#REF!</v>
      </c>
      <c r="E14" s="21" t="str">
        <f>IFERROR(INDEX(#REF!,MATCH($D$2&amp;"_"&amp;$D14,#REF!,0),1),"")</f>
        <v/>
      </c>
      <c r="F14" s="21" t="str">
        <f>IFERROR(INDEX(#REF!,MATCH($D$2&amp;"_"&amp;$D14,#REF!,0),1),"")</f>
        <v/>
      </c>
      <c r="G14" s="21" t="str">
        <f>IFERROR(INDEX(#REF!,MATCH($D$2&amp;"_"&amp;$D14,#REF!,0),1),"")&amp;" "&amp;IFERROR(INDEX(#REF!,MATCH($D$2&amp;"_"&amp;$D14,#REF!,0),1),"")</f>
        <v xml:space="preserve"> </v>
      </c>
      <c r="H14" s="21" t="str">
        <f>IFERROR(INDEX(#REF!,MATCH($D$2&amp;"_"&amp;$D14,#REF!,0),1),"")</f>
        <v/>
      </c>
      <c r="I14" s="27" t="str">
        <f>IFERROR(VLOOKUP(F14,#REF!,7,0),"")</f>
        <v/>
      </c>
      <c r="J14" s="27" t="str">
        <f>IFERROR(IF(VLOOKUP(F14,#REF!,8,0)=0,"NE","ANO"),"")</f>
        <v/>
      </c>
      <c r="L14" s="21" t="e">
        <f t="shared" si="0"/>
        <v>#REF!</v>
      </c>
      <c r="M14" s="21" t="str">
        <f t="shared" si="6"/>
        <v/>
      </c>
      <c r="N14" s="21" t="str">
        <f t="shared" si="7"/>
        <v/>
      </c>
      <c r="O14" s="21" t="str">
        <f t="shared" si="8"/>
        <v xml:space="preserve"> </v>
      </c>
      <c r="P14" s="21" t="str">
        <f t="shared" si="9"/>
        <v/>
      </c>
      <c r="Q14" s="27" t="str">
        <f t="shared" si="10"/>
        <v/>
      </c>
      <c r="R14" s="27" t="str">
        <f t="shared" si="11"/>
        <v/>
      </c>
      <c r="T14" s="21" t="e">
        <f>IF(COUNTA($T$4:T13)&lt;=COUNTIF(#REF!,_listky!$T$2),MAX($T$4:T13)+1,"")</f>
        <v>#REF!</v>
      </c>
      <c r="U14" s="21" t="str">
        <f>IFERROR(INDEX(#REF!,MATCH($T$2&amp;"_"&amp;$T14,#REF!,0),1),"")</f>
        <v/>
      </c>
      <c r="V14" s="21" t="str">
        <f>IFERROR(INDEX(#REF!,MATCH($T$2&amp;"_"&amp;$T14,#REF!,0),1),"")</f>
        <v/>
      </c>
      <c r="W14" s="21" t="str">
        <f>IFERROR(INDEX(#REF!,MATCH($T$2&amp;"_"&amp;$T14,#REF!,0),1),"")&amp;" "&amp;IFERROR(INDEX(#REF!,MATCH($T$2&amp;"_"&amp;$T14,#REF!,0),1),"")</f>
        <v xml:space="preserve"> </v>
      </c>
      <c r="X14" s="21" t="str">
        <f>IFERROR(INDEX(#REF!,MATCH($T$2&amp;"_"&amp;$T14,#REF!,0),1),"")</f>
        <v/>
      </c>
      <c r="Y14" s="27" t="str">
        <f>IFERROR(VLOOKUP(V14,#REF!,7,0),"")</f>
        <v/>
      </c>
      <c r="Z14" s="27" t="str">
        <f>IFERROR(IF(VLOOKUP(V14,#REF!,8,0)=0,"NE","ANO"),"")</f>
        <v/>
      </c>
      <c r="AB14" s="21" t="e">
        <f t="shared" si="1"/>
        <v>#REF!</v>
      </c>
      <c r="AC14" s="21" t="str">
        <f t="shared" si="12"/>
        <v/>
      </c>
      <c r="AD14" s="21" t="str">
        <f t="shared" si="13"/>
        <v/>
      </c>
      <c r="AE14" s="21" t="str">
        <f t="shared" si="14"/>
        <v xml:space="preserve"> </v>
      </c>
      <c r="AF14" s="21" t="str">
        <f t="shared" si="15"/>
        <v/>
      </c>
      <c r="AG14" s="27" t="str">
        <f t="shared" si="16"/>
        <v/>
      </c>
      <c r="AH14" s="27" t="str">
        <f t="shared" si="17"/>
        <v/>
      </c>
      <c r="AJ14" s="21" t="e">
        <f>IF(COUNTA($AJ$4:AJ13)&lt;=COUNTIF(#REF!,_listky!$AJ$2),MAX($AJ$4:AJ13)+1,"")</f>
        <v>#REF!</v>
      </c>
      <c r="AK14" s="21" t="str">
        <f>IFERROR(INDEX(#REF!,MATCH($AJ$2&amp;"_"&amp;$AJ14,#REF!,0),1),"")</f>
        <v/>
      </c>
      <c r="AL14" s="21" t="str">
        <f>IFERROR(INDEX(#REF!,MATCH($AJ$2&amp;"_"&amp;$AJ14,#REF!,0),1),"")</f>
        <v/>
      </c>
      <c r="AM14" s="21" t="str">
        <f>IFERROR(INDEX(#REF!,MATCH($AJ$2&amp;"_"&amp;$AJ14,#REF!,0),1),"")&amp;" "&amp;IFERROR(INDEX(#REF!,MATCH($AJ$2&amp;"_"&amp;$AJ14,#REF!,0),1),"")</f>
        <v xml:space="preserve"> </v>
      </c>
      <c r="AN14" s="21" t="str">
        <f>IFERROR(INDEX(#REF!,MATCH($AJ$2&amp;"_"&amp;$AJ14,#REF!,0),1),"")</f>
        <v/>
      </c>
      <c r="AO14" s="27" t="str">
        <f>IFERROR(VLOOKUP(AL14,#REF!,7,0),"")</f>
        <v/>
      </c>
      <c r="AP14" s="27" t="str">
        <f>IFERROR(IF(VLOOKUP(AL14,#REF!,8,0)=0,"NE","ANO"),"")</f>
        <v/>
      </c>
      <c r="AR14" s="21" t="e">
        <f t="shared" si="2"/>
        <v>#REF!</v>
      </c>
      <c r="AS14" s="21" t="str">
        <f t="shared" si="18"/>
        <v/>
      </c>
      <c r="AT14" s="21" t="str">
        <f t="shared" si="19"/>
        <v/>
      </c>
      <c r="AU14" s="21" t="str">
        <f t="shared" si="20"/>
        <v xml:space="preserve"> </v>
      </c>
      <c r="AV14" s="21" t="str">
        <f t="shared" si="21"/>
        <v/>
      </c>
      <c r="AW14" s="27" t="str">
        <f t="shared" si="22"/>
        <v/>
      </c>
      <c r="AX14" s="27" t="str">
        <f t="shared" si="23"/>
        <v/>
      </c>
      <c r="AZ14" s="21" t="e">
        <f>IF(COUNTA($AZ$4:AZ13)&lt;=COUNTIF(#REF!,_listky!$AZ$2),MAX($AZ$4:AZ13)+1,"")</f>
        <v>#REF!</v>
      </c>
      <c r="BA14" s="21" t="str">
        <f>IFERROR(INDEX(#REF!,MATCH($AZ$2&amp;"_"&amp;$AZ14,#REF!,0),1),"")</f>
        <v/>
      </c>
      <c r="BB14" s="21" t="str">
        <f>IFERROR(INDEX(#REF!,MATCH($AZ$2&amp;"_"&amp;$AZ14,#REF!,0),1),"")</f>
        <v/>
      </c>
      <c r="BC14" s="21" t="str">
        <f>IFERROR(INDEX(#REF!,MATCH($AZ$2&amp;"_"&amp;$AZ14,#REF!,0),1),"")&amp;" "&amp;IFERROR(INDEX(#REF!,MATCH($AZ$2&amp;"_"&amp;$AZ14,#REF!,0),1),"")</f>
        <v xml:space="preserve"> </v>
      </c>
      <c r="BD14" s="21" t="str">
        <f>IFERROR(INDEX(#REF!,MATCH($AZ$2&amp;"_"&amp;$AZ14,#REF!,0),1),"")</f>
        <v/>
      </c>
      <c r="BE14" s="27" t="str">
        <f>IFERROR(VLOOKUP(BB14,#REF!,7,0),"")</f>
        <v/>
      </c>
      <c r="BF14" s="27" t="str">
        <f>IFERROR(IF(VLOOKUP(BB14,#REF!,8,0)=0,"NE","ANO"),"")</f>
        <v/>
      </c>
      <c r="BH14" s="21" t="e">
        <f t="shared" si="3"/>
        <v>#REF!</v>
      </c>
      <c r="BI14" s="21" t="str">
        <f t="shared" si="24"/>
        <v/>
      </c>
      <c r="BJ14" s="21" t="str">
        <f t="shared" si="25"/>
        <v/>
      </c>
      <c r="BK14" s="21" t="str">
        <f t="shared" si="26"/>
        <v xml:space="preserve"> </v>
      </c>
      <c r="BL14" s="21" t="str">
        <f t="shared" si="27"/>
        <v/>
      </c>
      <c r="BM14" s="27" t="str">
        <f t="shared" si="28"/>
        <v/>
      </c>
      <c r="BN14" s="27" t="str">
        <f t="shared" si="29"/>
        <v/>
      </c>
      <c r="BP14" s="21" t="e">
        <f>IF(COUNTA($BP$4:BP13)&lt;=COUNTIF(#REF!,_listky!$BP$2),MAX($BP$4:BP13)+1,"")</f>
        <v>#REF!</v>
      </c>
      <c r="BQ14" s="21" t="str">
        <f>IFERROR(INDEX(#REF!,MATCH($BP$2&amp;"_"&amp;$BP14,#REF!,0),1),"")</f>
        <v/>
      </c>
      <c r="BR14" s="21" t="str">
        <f>IFERROR(INDEX(#REF!,MATCH($BP$2&amp;"_"&amp;$BP14,#REF!,0),1),"")</f>
        <v/>
      </c>
      <c r="BS14" s="21" t="str">
        <f>IFERROR(INDEX(#REF!,MATCH($BP$2&amp;"_"&amp;$BP14,#REF!,0),1),"")&amp;" "&amp;IFERROR(INDEX(#REF!,MATCH($BP$2&amp;"_"&amp;$BP14,#REF!,0),1),"")</f>
        <v xml:space="preserve"> </v>
      </c>
      <c r="BT14" s="21" t="str">
        <f>IFERROR(INDEX(#REF!,MATCH($BP$2&amp;"_"&amp;$BP14,#REF!,0),1),"")</f>
        <v/>
      </c>
      <c r="BU14" s="27" t="str">
        <f>IFERROR(VLOOKUP(BR14,#REF!,7,0),"")</f>
        <v/>
      </c>
      <c r="BV14" s="27" t="str">
        <f>IFERROR(IF(VLOOKUP(BR14,#REF!,8,0)=0,"NE","ANO"),"")</f>
        <v/>
      </c>
      <c r="BX14" s="21" t="e">
        <f t="shared" si="4"/>
        <v>#REF!</v>
      </c>
      <c r="BY14" s="21" t="str">
        <f t="shared" si="30"/>
        <v/>
      </c>
      <c r="BZ14" s="21" t="str">
        <f t="shared" si="31"/>
        <v/>
      </c>
      <c r="CA14" s="21" t="str">
        <f t="shared" si="32"/>
        <v xml:space="preserve"> </v>
      </c>
      <c r="CB14" s="21" t="str">
        <f t="shared" si="33"/>
        <v/>
      </c>
      <c r="CC14" s="27" t="str">
        <f t="shared" si="34"/>
        <v/>
      </c>
      <c r="CD14" s="27" t="str">
        <f t="shared" si="35"/>
        <v/>
      </c>
      <c r="CF14" s="21" t="e">
        <f>IF(COUNTA($CF$4:CF13)&lt;=COUNTIF(#REF!,_listky!$CF$2),MAX($CF$4:CF13)+1,"")</f>
        <v>#REF!</v>
      </c>
      <c r="CG14" s="21" t="str">
        <f>IFERROR(INDEX(#REF!,MATCH($CF$2&amp;"_"&amp;$CF14,#REF!,0),1),"")</f>
        <v/>
      </c>
      <c r="CH14" s="21" t="str">
        <f>IFERROR(INDEX(#REF!,MATCH($CF$2&amp;"_"&amp;$CF14,#REF!,0),1),"")</f>
        <v/>
      </c>
      <c r="CI14" s="21" t="str">
        <f>IFERROR(INDEX(#REF!,MATCH($CF$2&amp;"_"&amp;$CF14,#REF!,0),1),"")&amp;" "&amp;IFERROR(INDEX(#REF!,MATCH($CF$2&amp;"_"&amp;$CF14,#REF!,0),1),"")</f>
        <v xml:space="preserve"> </v>
      </c>
      <c r="CJ14" s="21" t="str">
        <f>IFERROR(INDEX(#REF!,MATCH($CF$2&amp;"_"&amp;$CF14,#REF!,0),1),"")</f>
        <v/>
      </c>
      <c r="CK14" s="27" t="str">
        <f>IFERROR(VLOOKUP(CH14,#REF!,7,0),"")</f>
        <v/>
      </c>
      <c r="CL14" s="27" t="str">
        <f>IFERROR(IF(VLOOKUP(CH14,#REF!,8,0)=0,"NE","ANO"),"")</f>
        <v/>
      </c>
      <c r="CN14" s="21" t="e">
        <f t="shared" si="5"/>
        <v>#REF!</v>
      </c>
      <c r="CO14" s="21" t="str">
        <f t="shared" si="36"/>
        <v/>
      </c>
      <c r="CP14" s="21" t="str">
        <f t="shared" si="37"/>
        <v/>
      </c>
      <c r="CQ14" s="21" t="str">
        <f t="shared" si="38"/>
        <v xml:space="preserve"> </v>
      </c>
      <c r="CR14" s="21" t="str">
        <f t="shared" si="39"/>
        <v/>
      </c>
      <c r="CS14" s="27" t="str">
        <f t="shared" si="40"/>
        <v/>
      </c>
      <c r="CT14" s="21" t="str">
        <f t="shared" si="41"/>
        <v/>
      </c>
    </row>
    <row r="15" spans="1:98" x14ac:dyDescent="0.25">
      <c r="A15" s="23" t="s">
        <v>64</v>
      </c>
    </row>
    <row r="16" spans="1:98" ht="15.75" thickBot="1" x14ac:dyDescent="0.3">
      <c r="A16" s="23" t="s">
        <v>65</v>
      </c>
    </row>
    <row r="17" spans="1:98" ht="16.5" thickBot="1" x14ac:dyDescent="0.3">
      <c r="A17" s="23" t="s">
        <v>66</v>
      </c>
      <c r="D17" s="41" t="str">
        <f>A3</f>
        <v>Frýdek</v>
      </c>
      <c r="E17" s="42"/>
      <c r="F17" s="42"/>
      <c r="G17" s="42"/>
      <c r="H17" s="42"/>
      <c r="I17" s="42"/>
      <c r="J17" s="43"/>
      <c r="L17" s="41" t="str">
        <f t="shared" ref="L17:L29" si="42">D17</f>
        <v>Frýdek</v>
      </c>
      <c r="M17" s="42"/>
      <c r="N17" s="42"/>
      <c r="O17" s="42"/>
      <c r="P17" s="42"/>
      <c r="Q17" s="42"/>
      <c r="R17" s="43"/>
      <c r="T17" s="41" t="str">
        <f>A10</f>
        <v>Morkovice</v>
      </c>
      <c r="U17" s="42"/>
      <c r="V17" s="42"/>
      <c r="W17" s="42"/>
      <c r="X17" s="42"/>
      <c r="Y17" s="42"/>
      <c r="Z17" s="43"/>
      <c r="AB17" s="41" t="str">
        <f>T17</f>
        <v>Morkovice</v>
      </c>
      <c r="AC17" s="42"/>
      <c r="AD17" s="42"/>
      <c r="AE17" s="42"/>
      <c r="AF17" s="42"/>
      <c r="AG17" s="42"/>
      <c r="AH17" s="43"/>
      <c r="AJ17" s="41" t="str">
        <f>A17</f>
        <v>Vladislav</v>
      </c>
      <c r="AK17" s="42"/>
      <c r="AL17" s="42"/>
      <c r="AM17" s="42"/>
      <c r="AN17" s="42"/>
      <c r="AO17" s="42"/>
      <c r="AP17" s="43"/>
      <c r="AR17" s="41" t="str">
        <f>AJ17</f>
        <v>Vladislav</v>
      </c>
      <c r="AS17" s="42"/>
      <c r="AT17" s="42"/>
      <c r="AU17" s="42"/>
      <c r="AV17" s="42"/>
      <c r="AW17" s="42"/>
      <c r="AX17" s="43"/>
      <c r="AZ17" s="41" t="str">
        <f>A24</f>
        <v>HZS Hradec Králové</v>
      </c>
      <c r="BA17" s="42"/>
      <c r="BB17" s="42"/>
      <c r="BC17" s="42"/>
      <c r="BD17" s="42"/>
      <c r="BE17" s="42"/>
      <c r="BF17" s="43"/>
      <c r="BH17" s="41" t="str">
        <f>AZ17</f>
        <v>HZS Hradec Králové</v>
      </c>
      <c r="BI17" s="42"/>
      <c r="BJ17" s="42"/>
      <c r="BK17" s="42"/>
      <c r="BL17" s="42"/>
      <c r="BM17" s="42"/>
      <c r="BN17" s="43"/>
      <c r="BP17" s="41" t="str">
        <f>A31</f>
        <v>HZS MSK Ostrava</v>
      </c>
      <c r="BQ17" s="42"/>
      <c r="BR17" s="42"/>
      <c r="BS17" s="42"/>
      <c r="BT17" s="42"/>
      <c r="BU17" s="42"/>
      <c r="BV17" s="43"/>
      <c r="BX17" s="41" t="str">
        <f>BP17</f>
        <v>HZS MSK Ostrava</v>
      </c>
      <c r="BY17" s="42"/>
      <c r="BZ17" s="42"/>
      <c r="CA17" s="42"/>
      <c r="CB17" s="42"/>
      <c r="CC17" s="42"/>
      <c r="CD17" s="43"/>
      <c r="CF17" s="41" t="str">
        <f>A38</f>
        <v>Bílá Třemešná</v>
      </c>
      <c r="CG17" s="42"/>
      <c r="CH17" s="42"/>
      <c r="CI17" s="42"/>
      <c r="CJ17" s="42"/>
      <c r="CK17" s="42"/>
      <c r="CL17" s="43"/>
      <c r="CN17" s="41" t="str">
        <f>CF17</f>
        <v>Bílá Třemešná</v>
      </c>
      <c r="CO17" s="42"/>
      <c r="CP17" s="42"/>
      <c r="CQ17" s="42"/>
      <c r="CR17" s="42"/>
      <c r="CS17" s="42"/>
      <c r="CT17" s="43"/>
    </row>
    <row r="18" spans="1:98" x14ac:dyDescent="0.25">
      <c r="A18" s="23" t="s">
        <v>81</v>
      </c>
      <c r="D18" s="28" t="str">
        <f>D3</f>
        <v>kategorie: Muži a dorostenci</v>
      </c>
      <c r="L18" s="28" t="str">
        <f t="shared" si="42"/>
        <v>kategorie: Muži a dorostenci</v>
      </c>
      <c r="T18" s="28" t="str">
        <f>D18</f>
        <v>kategorie: Muži a dorostenci</v>
      </c>
      <c r="AB18" s="28" t="str">
        <f t="shared" ref="AB18:AB29" si="43">T18</f>
        <v>kategorie: Muži a dorostenci</v>
      </c>
      <c r="AJ18" s="28" t="str">
        <f>D18</f>
        <v>kategorie: Muži a dorostenci</v>
      </c>
      <c r="AR18" s="28" t="str">
        <f t="shared" ref="AR18:AR29" si="44">AJ18</f>
        <v>kategorie: Muži a dorostenci</v>
      </c>
      <c r="AZ18" s="28" t="str">
        <f>D18</f>
        <v>kategorie: Muži a dorostenci</v>
      </c>
      <c r="BH18" s="28" t="str">
        <f t="shared" ref="BH18:BH29" si="45">AZ18</f>
        <v>kategorie: Muži a dorostenci</v>
      </c>
      <c r="BP18" s="28" t="str">
        <f>D18</f>
        <v>kategorie: Muži a dorostenci</v>
      </c>
      <c r="BX18" s="28" t="str">
        <f t="shared" ref="BX18:BX29" si="46">BP18</f>
        <v>kategorie: Muži a dorostenci</v>
      </c>
      <c r="CF18" s="28" t="str">
        <f>D18</f>
        <v>kategorie: Muži a dorostenci</v>
      </c>
      <c r="CN18" s="28" t="str">
        <f t="shared" ref="CN18:CN29" si="47">CF18</f>
        <v>kategorie: Muži a dorostenci</v>
      </c>
    </row>
    <row r="19" spans="1:98" x14ac:dyDescent="0.25">
      <c r="A19" s="23" t="s">
        <v>83</v>
      </c>
      <c r="D19" s="24" t="s">
        <v>76</v>
      </c>
      <c r="E19" s="24" t="s">
        <v>75</v>
      </c>
      <c r="F19" s="24" t="s">
        <v>71</v>
      </c>
      <c r="G19" s="24" t="s">
        <v>72</v>
      </c>
      <c r="H19" s="24" t="s">
        <v>73</v>
      </c>
      <c r="I19" s="24" t="s">
        <v>70</v>
      </c>
      <c r="J19" s="24" t="s">
        <v>74</v>
      </c>
      <c r="L19" s="24" t="str">
        <f t="shared" si="42"/>
        <v>#</v>
      </c>
      <c r="M19" s="24" t="str">
        <f t="shared" ref="M19:M29" si="48">E19</f>
        <v>Start. číslo</v>
      </c>
      <c r="N19" s="24" t="str">
        <f t="shared" ref="N19:N29" si="49">F19</f>
        <v>Fscode</v>
      </c>
      <c r="O19" s="24" t="str">
        <f t="shared" ref="O19:O29" si="50">G19</f>
        <v>Přijmení, jméno</v>
      </c>
      <c r="P19" s="24" t="str">
        <f t="shared" ref="P19:P29" si="51">H19</f>
        <v>Ročník</v>
      </c>
      <c r="Q19" s="24" t="str">
        <f t="shared" ref="Q19:Q29" si="52">I19</f>
        <v>100m</v>
      </c>
      <c r="R19" s="24" t="str">
        <f t="shared" ref="R19:R29" si="53">J19</f>
        <v>Věž</v>
      </c>
      <c r="T19" s="24" t="s">
        <v>76</v>
      </c>
      <c r="U19" s="24" t="s">
        <v>75</v>
      </c>
      <c r="V19" s="24" t="s">
        <v>71</v>
      </c>
      <c r="W19" s="24" t="s">
        <v>72</v>
      </c>
      <c r="X19" s="24" t="s">
        <v>73</v>
      </c>
      <c r="Y19" s="24" t="s">
        <v>70</v>
      </c>
      <c r="Z19" s="24" t="s">
        <v>74</v>
      </c>
      <c r="AB19" s="24" t="str">
        <f t="shared" si="43"/>
        <v>#</v>
      </c>
      <c r="AC19" s="24" t="str">
        <f t="shared" ref="AC19:AC29" si="54">U19</f>
        <v>Start. číslo</v>
      </c>
      <c r="AD19" s="24" t="str">
        <f t="shared" ref="AD19:AD29" si="55">V19</f>
        <v>Fscode</v>
      </c>
      <c r="AE19" s="24" t="str">
        <f t="shared" ref="AE19:AE29" si="56">W19</f>
        <v>Přijmení, jméno</v>
      </c>
      <c r="AF19" s="24" t="str">
        <f t="shared" ref="AF19:AF29" si="57">X19</f>
        <v>Ročník</v>
      </c>
      <c r="AG19" s="24" t="str">
        <f t="shared" ref="AG19:AG29" si="58">Y19</f>
        <v>100m</v>
      </c>
      <c r="AH19" s="24" t="str">
        <f t="shared" ref="AH19:AH29" si="59">Z19</f>
        <v>Věž</v>
      </c>
      <c r="AJ19" s="24" t="s">
        <v>76</v>
      </c>
      <c r="AK19" s="24" t="s">
        <v>75</v>
      </c>
      <c r="AL19" s="24" t="s">
        <v>71</v>
      </c>
      <c r="AM19" s="24" t="s">
        <v>72</v>
      </c>
      <c r="AN19" s="24" t="s">
        <v>73</v>
      </c>
      <c r="AO19" s="24" t="s">
        <v>70</v>
      </c>
      <c r="AP19" s="24" t="s">
        <v>74</v>
      </c>
      <c r="AR19" s="24" t="str">
        <f t="shared" si="44"/>
        <v>#</v>
      </c>
      <c r="AS19" s="24" t="str">
        <f t="shared" ref="AS19:AS29" si="60">AK19</f>
        <v>Start. číslo</v>
      </c>
      <c r="AT19" s="24" t="str">
        <f t="shared" ref="AT19:AT29" si="61">AL19</f>
        <v>Fscode</v>
      </c>
      <c r="AU19" s="24" t="str">
        <f t="shared" ref="AU19:AU29" si="62">AM19</f>
        <v>Přijmení, jméno</v>
      </c>
      <c r="AV19" s="24" t="str">
        <f t="shared" ref="AV19:AV29" si="63">AN19</f>
        <v>Ročník</v>
      </c>
      <c r="AW19" s="24" t="str">
        <f t="shared" ref="AW19:AW29" si="64">AO19</f>
        <v>100m</v>
      </c>
      <c r="AX19" s="24" t="str">
        <f t="shared" ref="AX19:AX29" si="65">AP19</f>
        <v>Věž</v>
      </c>
      <c r="AZ19" s="24" t="s">
        <v>76</v>
      </c>
      <c r="BA19" s="24" t="s">
        <v>75</v>
      </c>
      <c r="BB19" s="24" t="s">
        <v>71</v>
      </c>
      <c r="BC19" s="24" t="s">
        <v>72</v>
      </c>
      <c r="BD19" s="24" t="s">
        <v>73</v>
      </c>
      <c r="BE19" s="24" t="s">
        <v>70</v>
      </c>
      <c r="BF19" s="24" t="s">
        <v>74</v>
      </c>
      <c r="BH19" s="24" t="str">
        <f t="shared" si="45"/>
        <v>#</v>
      </c>
      <c r="BI19" s="24" t="str">
        <f t="shared" ref="BI19:BI29" si="66">BA19</f>
        <v>Start. číslo</v>
      </c>
      <c r="BJ19" s="24" t="str">
        <f t="shared" ref="BJ19:BJ29" si="67">BB19</f>
        <v>Fscode</v>
      </c>
      <c r="BK19" s="24" t="str">
        <f t="shared" ref="BK19:BK29" si="68">BC19</f>
        <v>Přijmení, jméno</v>
      </c>
      <c r="BL19" s="24" t="str">
        <f t="shared" ref="BL19:BL29" si="69">BD19</f>
        <v>Ročník</v>
      </c>
      <c r="BM19" s="24" t="str">
        <f t="shared" ref="BM19:BM29" si="70">BE19</f>
        <v>100m</v>
      </c>
      <c r="BN19" s="24" t="str">
        <f t="shared" ref="BN19:BN29" si="71">BF19</f>
        <v>Věž</v>
      </c>
      <c r="BP19" s="24" t="s">
        <v>76</v>
      </c>
      <c r="BQ19" s="24" t="s">
        <v>75</v>
      </c>
      <c r="BR19" s="24" t="s">
        <v>71</v>
      </c>
      <c r="BS19" s="24" t="s">
        <v>72</v>
      </c>
      <c r="BT19" s="24" t="s">
        <v>73</v>
      </c>
      <c r="BU19" s="24" t="s">
        <v>70</v>
      </c>
      <c r="BV19" s="24" t="s">
        <v>74</v>
      </c>
      <c r="BX19" s="24" t="str">
        <f t="shared" si="46"/>
        <v>#</v>
      </c>
      <c r="BY19" s="24" t="str">
        <f t="shared" ref="BY19:BY29" si="72">BQ19</f>
        <v>Start. číslo</v>
      </c>
      <c r="BZ19" s="24" t="str">
        <f t="shared" ref="BZ19:BZ29" si="73">BR19</f>
        <v>Fscode</v>
      </c>
      <c r="CA19" s="24" t="str">
        <f t="shared" ref="CA19:CA29" si="74">BS19</f>
        <v>Přijmení, jméno</v>
      </c>
      <c r="CB19" s="24" t="str">
        <f t="shared" ref="CB19:CB29" si="75">BT19</f>
        <v>Ročník</v>
      </c>
      <c r="CC19" s="24" t="str">
        <f t="shared" ref="CC19:CC29" si="76">BU19</f>
        <v>100m</v>
      </c>
      <c r="CD19" s="24" t="str">
        <f t="shared" ref="CD19:CD29" si="77">BV19</f>
        <v>Věž</v>
      </c>
      <c r="CF19" s="24" t="s">
        <v>76</v>
      </c>
      <c r="CG19" s="24" t="s">
        <v>75</v>
      </c>
      <c r="CH19" s="24" t="s">
        <v>71</v>
      </c>
      <c r="CI19" s="24" t="s">
        <v>72</v>
      </c>
      <c r="CJ19" s="24" t="s">
        <v>73</v>
      </c>
      <c r="CK19" s="24" t="s">
        <v>70</v>
      </c>
      <c r="CL19" s="24" t="s">
        <v>74</v>
      </c>
      <c r="CN19" s="24" t="str">
        <f t="shared" si="47"/>
        <v>#</v>
      </c>
      <c r="CO19" s="24" t="str">
        <f t="shared" ref="CO19:CO29" si="78">CG19</f>
        <v>Start. číslo</v>
      </c>
      <c r="CP19" s="24" t="str">
        <f t="shared" ref="CP19:CP29" si="79">CH19</f>
        <v>Fscode</v>
      </c>
      <c r="CQ19" s="24" t="str">
        <f t="shared" ref="CQ19:CQ29" si="80">CI19</f>
        <v>Přijmení, jméno</v>
      </c>
      <c r="CR19" s="24" t="str">
        <f t="shared" ref="CR19:CR29" si="81">CJ19</f>
        <v>Ročník</v>
      </c>
      <c r="CS19" s="24" t="str">
        <f t="shared" ref="CS19:CS29" si="82">CK19</f>
        <v>100m</v>
      </c>
      <c r="CT19" s="24" t="str">
        <f t="shared" ref="CT19:CT29" si="83">CL19</f>
        <v>Věž</v>
      </c>
    </row>
    <row r="20" spans="1:98" x14ac:dyDescent="0.25">
      <c r="A20" s="23" t="s">
        <v>85</v>
      </c>
      <c r="D20" s="21" t="e">
        <f>IF(COUNTA($D$19:D19)&lt;=COUNTIF(#REF!,_listky!$D$17),MAX($D$19:D19)+1,"")</f>
        <v>#REF!</v>
      </c>
      <c r="E20" s="21" t="str">
        <f>IFERROR(INDEX(#REF!,MATCH($D$17&amp;"_"&amp;$D20,#REF!,0),1),"")</f>
        <v/>
      </c>
      <c r="F20" s="21" t="str">
        <f>IFERROR(INDEX(#REF!,MATCH($D$17&amp;"_"&amp;$D20,#REF!,0),1),"")</f>
        <v/>
      </c>
      <c r="G20" s="21" t="str">
        <f>IFERROR(INDEX(#REF!,MATCH($D$17&amp;"_"&amp;$D20,#REF!,0),1),"")&amp;" "&amp;IFERROR(INDEX(#REF!,MATCH($D$17&amp;"_"&amp;$D20,#REF!,0),1),"")</f>
        <v xml:space="preserve"> </v>
      </c>
      <c r="H20" s="21" t="str">
        <f>IFERROR(INDEX(#REF!,MATCH($D$17&amp;"_"&amp;$D20,#REF!,0),1),"")</f>
        <v/>
      </c>
      <c r="I20" s="27" t="str">
        <f>IFERROR(VLOOKUP(F20,#REF!,7,0),"")</f>
        <v/>
      </c>
      <c r="J20" s="27" t="str">
        <f>IFERROR(IF(VLOOKUP(F20,#REF!,8,0)=0,"NE","ANO"),"")</f>
        <v/>
      </c>
      <c r="L20" s="21" t="e">
        <f t="shared" si="42"/>
        <v>#REF!</v>
      </c>
      <c r="M20" s="21" t="str">
        <f t="shared" si="48"/>
        <v/>
      </c>
      <c r="N20" s="21" t="str">
        <f t="shared" si="49"/>
        <v/>
      </c>
      <c r="O20" s="21" t="str">
        <f t="shared" si="50"/>
        <v xml:space="preserve"> </v>
      </c>
      <c r="P20" s="21" t="str">
        <f t="shared" si="51"/>
        <v/>
      </c>
      <c r="Q20" s="27" t="str">
        <f t="shared" si="52"/>
        <v/>
      </c>
      <c r="R20" s="27" t="str">
        <f t="shared" si="53"/>
        <v/>
      </c>
      <c r="T20" s="21" t="e">
        <f>IF(COUNTA($T$19:T19)&lt;=COUNTIF(#REF!,_listky!$T$17),MAX($T$19:T19)+1,"")</f>
        <v>#REF!</v>
      </c>
      <c r="U20" s="21" t="str">
        <f>IFERROR(INDEX(#REF!,MATCH($T$17&amp;"_"&amp;$T20,#REF!,0),1),"")</f>
        <v/>
      </c>
      <c r="V20" s="21" t="str">
        <f>IFERROR(INDEX(#REF!,MATCH($T$17&amp;"_"&amp;$T20,#REF!,0),1),"")</f>
        <v/>
      </c>
      <c r="W20" s="21" t="str">
        <f>IFERROR(INDEX(#REF!,MATCH($T$17&amp;"_"&amp;$T20,#REF!,0),1),"")&amp;" "&amp;IFERROR(INDEX(#REF!,MATCH($T$17&amp;"_"&amp;$T20,#REF!,0),1),"")</f>
        <v xml:space="preserve"> </v>
      </c>
      <c r="X20" s="21" t="str">
        <f>IFERROR(INDEX(#REF!,MATCH($T$17&amp;"_"&amp;$T20,#REF!,0),1),"")</f>
        <v/>
      </c>
      <c r="Y20" s="27" t="str">
        <f>IFERROR(VLOOKUP(V20,#REF!,7,0),"")</f>
        <v/>
      </c>
      <c r="Z20" s="27" t="str">
        <f>IFERROR(IF(VLOOKUP(V20,#REF!,8,0)=0,"NE","ANO"),"")</f>
        <v/>
      </c>
      <c r="AB20" s="21" t="e">
        <f t="shared" si="43"/>
        <v>#REF!</v>
      </c>
      <c r="AC20" s="21" t="str">
        <f t="shared" si="54"/>
        <v/>
      </c>
      <c r="AD20" s="21" t="str">
        <f t="shared" si="55"/>
        <v/>
      </c>
      <c r="AE20" s="21" t="str">
        <f t="shared" si="56"/>
        <v xml:space="preserve"> </v>
      </c>
      <c r="AF20" s="21" t="str">
        <f t="shared" si="57"/>
        <v/>
      </c>
      <c r="AG20" s="27" t="str">
        <f t="shared" si="58"/>
        <v/>
      </c>
      <c r="AH20" s="27" t="str">
        <f t="shared" si="59"/>
        <v/>
      </c>
      <c r="AJ20" s="21" t="e">
        <f>IF(COUNTA($AJ$19:AJ19)&lt;=COUNTIF(#REF!,_listky!$AJ$17),MAX($AJ$19:AJ19)+1,"")</f>
        <v>#REF!</v>
      </c>
      <c r="AK20" s="21" t="str">
        <f>IFERROR(INDEX(#REF!,MATCH($AJ$17&amp;"_"&amp;$AJ20,#REF!,0),1),"")</f>
        <v/>
      </c>
      <c r="AL20" s="21" t="str">
        <f>IFERROR(INDEX(#REF!,MATCH($AJ$17&amp;"_"&amp;$AJ20,#REF!,0),1),"")</f>
        <v/>
      </c>
      <c r="AM20" s="21" t="str">
        <f>IFERROR(INDEX(#REF!,MATCH($AJ$17&amp;"_"&amp;$AJ20,#REF!,0),1),"")&amp;" "&amp;IFERROR(INDEX(#REF!,MATCH($AJ$17&amp;"_"&amp;$AJ20,#REF!,0),1),"")</f>
        <v xml:space="preserve"> </v>
      </c>
      <c r="AN20" s="21" t="str">
        <f>IFERROR(INDEX(#REF!,MATCH($AJ$17&amp;"_"&amp;$AJ20,#REF!,0),1),"")</f>
        <v/>
      </c>
      <c r="AO20" s="27" t="str">
        <f>IFERROR(VLOOKUP(AL20,#REF!,7,0),"")</f>
        <v/>
      </c>
      <c r="AP20" s="27" t="str">
        <f>IFERROR(IF(VLOOKUP(AL20,#REF!,8,0)=0,"NE","ANO"),"")</f>
        <v/>
      </c>
      <c r="AR20" s="21" t="e">
        <f t="shared" si="44"/>
        <v>#REF!</v>
      </c>
      <c r="AS20" s="21" t="str">
        <f t="shared" si="60"/>
        <v/>
      </c>
      <c r="AT20" s="21" t="str">
        <f t="shared" si="61"/>
        <v/>
      </c>
      <c r="AU20" s="21" t="str">
        <f t="shared" si="62"/>
        <v xml:space="preserve"> </v>
      </c>
      <c r="AV20" s="21" t="str">
        <f t="shared" si="63"/>
        <v/>
      </c>
      <c r="AW20" s="27" t="str">
        <f t="shared" si="64"/>
        <v/>
      </c>
      <c r="AX20" s="27" t="str">
        <f t="shared" si="65"/>
        <v/>
      </c>
      <c r="AZ20" s="21" t="e">
        <f>IF(COUNTA($AZ$19:AZ19)&lt;=COUNTIF(#REF!,_listky!$AZ$17),MAX($AZ$19:AZ19)+1,"")</f>
        <v>#REF!</v>
      </c>
      <c r="BA20" s="21" t="str">
        <f>IFERROR(INDEX(#REF!,MATCH($AZ$17&amp;"_"&amp;$AZ20,#REF!,0),1),"")</f>
        <v/>
      </c>
      <c r="BB20" s="21" t="str">
        <f>IFERROR(INDEX(#REF!,MATCH($AZ$17&amp;"_"&amp;$AZ20,#REF!,0),1),"")</f>
        <v/>
      </c>
      <c r="BC20" s="21" t="str">
        <f>IFERROR(INDEX(#REF!,MATCH($AZ$17&amp;"_"&amp;$AZ20,#REF!,0),1),"")&amp;" "&amp;IFERROR(INDEX(#REF!,MATCH($AZ$17&amp;"_"&amp;$AZ20,#REF!,0),1),"")</f>
        <v xml:space="preserve"> </v>
      </c>
      <c r="BD20" s="21" t="str">
        <f>IFERROR(INDEX(#REF!,MATCH($AZ$17&amp;"_"&amp;$AZ20,#REF!,0),1),"")</f>
        <v/>
      </c>
      <c r="BE20" s="27" t="str">
        <f>IFERROR(VLOOKUP(BB20,#REF!,7,0),"")</f>
        <v/>
      </c>
      <c r="BF20" s="27" t="str">
        <f>IFERROR(IF(VLOOKUP(BB20,#REF!,8,0)=0,"NE","ANO"),"")</f>
        <v/>
      </c>
      <c r="BH20" s="21" t="e">
        <f t="shared" si="45"/>
        <v>#REF!</v>
      </c>
      <c r="BI20" s="21" t="str">
        <f t="shared" si="66"/>
        <v/>
      </c>
      <c r="BJ20" s="21" t="str">
        <f t="shared" si="67"/>
        <v/>
      </c>
      <c r="BK20" s="21" t="str">
        <f t="shared" si="68"/>
        <v xml:space="preserve"> </v>
      </c>
      <c r="BL20" s="21" t="str">
        <f t="shared" si="69"/>
        <v/>
      </c>
      <c r="BM20" s="27" t="str">
        <f t="shared" si="70"/>
        <v/>
      </c>
      <c r="BN20" s="27" t="str">
        <f t="shared" si="71"/>
        <v/>
      </c>
      <c r="BP20" s="21" t="e">
        <f>IF(COUNTA($BP$19:BP19)&lt;=COUNTIF(#REF!,_listky!$BP$17),MAX($BP$19:BP19)+1,"")</f>
        <v>#REF!</v>
      </c>
      <c r="BQ20" s="21" t="str">
        <f>IFERROR(INDEX(#REF!,MATCH($BP$17&amp;"_"&amp;$BP20,#REF!,0),1),"")</f>
        <v/>
      </c>
      <c r="BR20" s="21" t="str">
        <f>IFERROR(INDEX(#REF!,MATCH($BP$17&amp;"_"&amp;$BP20,#REF!,0),1),"")</f>
        <v/>
      </c>
      <c r="BS20" s="21" t="str">
        <f>IFERROR(INDEX(#REF!,MATCH($BP$17&amp;"_"&amp;$BP20,#REF!,0),1),"")&amp;" "&amp;IFERROR(INDEX(#REF!,MATCH($BP$17&amp;"_"&amp;$BP20,#REF!,0),1),"")</f>
        <v xml:space="preserve"> </v>
      </c>
      <c r="BT20" s="21" t="str">
        <f>IFERROR(INDEX(#REF!,MATCH($BP$17&amp;"_"&amp;$BP20,#REF!,0),1),"")</f>
        <v/>
      </c>
      <c r="BU20" s="27" t="str">
        <f>IFERROR(VLOOKUP(BR20,#REF!,7,0),"")</f>
        <v/>
      </c>
      <c r="BV20" s="27" t="str">
        <f>IFERROR(IF(VLOOKUP(BR20,#REF!,8,0)=0,"NE","ANO"),"")</f>
        <v/>
      </c>
      <c r="BX20" s="21" t="e">
        <f t="shared" si="46"/>
        <v>#REF!</v>
      </c>
      <c r="BY20" s="21" t="str">
        <f t="shared" si="72"/>
        <v/>
      </c>
      <c r="BZ20" s="21" t="str">
        <f t="shared" si="73"/>
        <v/>
      </c>
      <c r="CA20" s="21" t="str">
        <f t="shared" si="74"/>
        <v xml:space="preserve"> </v>
      </c>
      <c r="CB20" s="21" t="str">
        <f t="shared" si="75"/>
        <v/>
      </c>
      <c r="CC20" s="27" t="str">
        <f t="shared" si="76"/>
        <v/>
      </c>
      <c r="CD20" s="27" t="str">
        <f t="shared" si="77"/>
        <v/>
      </c>
      <c r="CF20" s="21" t="e">
        <f>IF(COUNTA($CF$19:CF19)&lt;=COUNTIF(#REF!,_listky!$CF$17),MAX($CF$19:CF19)+1,"")</f>
        <v>#REF!</v>
      </c>
      <c r="CG20" s="21" t="str">
        <f>IFERROR(INDEX(#REF!,MATCH($CF$17&amp;"_"&amp;$CF20,#REF!,0),1),"")</f>
        <v/>
      </c>
      <c r="CH20" s="21" t="str">
        <f>IFERROR(INDEX(#REF!,MATCH($CF$17&amp;"_"&amp;$CF20,#REF!,0),1),"")</f>
        <v/>
      </c>
      <c r="CI20" s="21" t="str">
        <f>IFERROR(INDEX(#REF!,MATCH($CF$17&amp;"_"&amp;$CF20,#REF!,0),1),"")&amp;" "&amp;IFERROR(INDEX(#REF!,MATCH($CF$17&amp;"_"&amp;$CF20,#REF!,0),1),"")</f>
        <v xml:space="preserve"> </v>
      </c>
      <c r="CJ20" s="21" t="str">
        <f>IFERROR(INDEX(#REF!,MATCH($CF$17&amp;"_"&amp;$CF20,#REF!,0),1),"")</f>
        <v/>
      </c>
      <c r="CK20" s="27" t="str">
        <f>IFERROR(VLOOKUP(CH20,#REF!,7,0),"")</f>
        <v/>
      </c>
      <c r="CL20" s="27" t="str">
        <f>IFERROR(IF(VLOOKUP(CH20,#REF!,8,0)=0,"NE","ANO"),"")</f>
        <v/>
      </c>
      <c r="CN20" s="21" t="e">
        <f t="shared" si="47"/>
        <v>#REF!</v>
      </c>
      <c r="CO20" s="21" t="str">
        <f t="shared" si="78"/>
        <v/>
      </c>
      <c r="CP20" s="21" t="str">
        <f t="shared" si="79"/>
        <v/>
      </c>
      <c r="CQ20" s="21" t="str">
        <f t="shared" si="80"/>
        <v xml:space="preserve"> </v>
      </c>
      <c r="CR20" s="21" t="str">
        <f t="shared" si="81"/>
        <v/>
      </c>
      <c r="CS20" s="27" t="str">
        <f t="shared" si="82"/>
        <v/>
      </c>
      <c r="CT20" s="21" t="str">
        <f t="shared" si="83"/>
        <v/>
      </c>
    </row>
    <row r="21" spans="1:98" x14ac:dyDescent="0.25">
      <c r="A21" s="23" t="s">
        <v>87</v>
      </c>
      <c r="D21" s="21" t="e">
        <f>IF(COUNTA($D$19:D20)&lt;=COUNTIF(#REF!,_listky!$D$17),MAX($D$19:D20)+1,"")</f>
        <v>#REF!</v>
      </c>
      <c r="E21" s="21" t="str">
        <f>IFERROR(INDEX(#REF!,MATCH($D$17&amp;"_"&amp;$D21,#REF!,0),1),"")</f>
        <v/>
      </c>
      <c r="F21" s="21" t="str">
        <f>IFERROR(INDEX(#REF!,MATCH($D$17&amp;"_"&amp;$D21,#REF!,0),1),"")</f>
        <v/>
      </c>
      <c r="G21" s="21" t="str">
        <f>IFERROR(INDEX(#REF!,MATCH($D$17&amp;"_"&amp;$D21,#REF!,0),1),"")&amp;" "&amp;IFERROR(INDEX(#REF!,MATCH($D$17&amp;"_"&amp;$D21,#REF!,0),1),"")</f>
        <v xml:space="preserve"> </v>
      </c>
      <c r="H21" s="21" t="str">
        <f>IFERROR(INDEX(#REF!,MATCH($D$17&amp;"_"&amp;$D21,#REF!,0),1),"")</f>
        <v/>
      </c>
      <c r="I21" s="27" t="str">
        <f>IFERROR(VLOOKUP(F21,#REF!,7,0),"")</f>
        <v/>
      </c>
      <c r="J21" s="27" t="str">
        <f>IFERROR(IF(VLOOKUP(F21,#REF!,8,0)=0,"NE","ANO"),"")</f>
        <v/>
      </c>
      <c r="L21" s="21" t="e">
        <f t="shared" si="42"/>
        <v>#REF!</v>
      </c>
      <c r="M21" s="21" t="str">
        <f t="shared" si="48"/>
        <v/>
      </c>
      <c r="N21" s="21" t="str">
        <f t="shared" si="49"/>
        <v/>
      </c>
      <c r="O21" s="21" t="str">
        <f t="shared" si="50"/>
        <v xml:space="preserve"> </v>
      </c>
      <c r="P21" s="21" t="str">
        <f t="shared" si="51"/>
        <v/>
      </c>
      <c r="Q21" s="27" t="str">
        <f t="shared" si="52"/>
        <v/>
      </c>
      <c r="R21" s="27" t="str">
        <f t="shared" si="53"/>
        <v/>
      </c>
      <c r="T21" s="21" t="e">
        <f>IF(COUNTA($T$19:T20)&lt;=COUNTIF(#REF!,_listky!$T$17),MAX($T$19:T20)+1,"")</f>
        <v>#REF!</v>
      </c>
      <c r="U21" s="21" t="str">
        <f>IFERROR(INDEX(#REF!,MATCH($T$17&amp;"_"&amp;$T21,#REF!,0),1),"")</f>
        <v/>
      </c>
      <c r="V21" s="21" t="str">
        <f>IFERROR(INDEX(#REF!,MATCH($T$17&amp;"_"&amp;$T21,#REF!,0),1),"")</f>
        <v/>
      </c>
      <c r="W21" s="21" t="str">
        <f>IFERROR(INDEX(#REF!,MATCH($T$17&amp;"_"&amp;$T21,#REF!,0),1),"")&amp;" "&amp;IFERROR(INDEX(#REF!,MATCH($T$17&amp;"_"&amp;$T21,#REF!,0),1),"")</f>
        <v xml:space="preserve"> </v>
      </c>
      <c r="X21" s="21" t="str">
        <f>IFERROR(INDEX(#REF!,MATCH($T$17&amp;"_"&amp;$T21,#REF!,0),1),"")</f>
        <v/>
      </c>
      <c r="Y21" s="27" t="str">
        <f>IFERROR(VLOOKUP(V21,#REF!,7,0),"")</f>
        <v/>
      </c>
      <c r="Z21" s="27" t="str">
        <f>IFERROR(IF(VLOOKUP(V21,#REF!,8,0)=0,"NE","ANO"),"")</f>
        <v/>
      </c>
      <c r="AB21" s="21" t="e">
        <f t="shared" si="43"/>
        <v>#REF!</v>
      </c>
      <c r="AC21" s="21" t="str">
        <f t="shared" si="54"/>
        <v/>
      </c>
      <c r="AD21" s="21" t="str">
        <f t="shared" si="55"/>
        <v/>
      </c>
      <c r="AE21" s="21" t="str">
        <f t="shared" si="56"/>
        <v xml:space="preserve"> </v>
      </c>
      <c r="AF21" s="21" t="str">
        <f t="shared" si="57"/>
        <v/>
      </c>
      <c r="AG21" s="27" t="str">
        <f t="shared" si="58"/>
        <v/>
      </c>
      <c r="AH21" s="27" t="str">
        <f t="shared" si="59"/>
        <v/>
      </c>
      <c r="AJ21" s="21" t="e">
        <f>IF(COUNTA($AJ$19:AJ20)&lt;=COUNTIF(#REF!,_listky!$AJ$17),MAX($AJ$19:AJ20)+1,"")</f>
        <v>#REF!</v>
      </c>
      <c r="AK21" s="21" t="str">
        <f>IFERROR(INDEX(#REF!,MATCH($AJ$17&amp;"_"&amp;$AJ21,#REF!,0),1),"")</f>
        <v/>
      </c>
      <c r="AL21" s="21" t="str">
        <f>IFERROR(INDEX(#REF!,MATCH($AJ$17&amp;"_"&amp;$AJ21,#REF!,0),1),"")</f>
        <v/>
      </c>
      <c r="AM21" s="21" t="str">
        <f>IFERROR(INDEX(#REF!,MATCH($AJ$17&amp;"_"&amp;$AJ21,#REF!,0),1),"")&amp;" "&amp;IFERROR(INDEX(#REF!,MATCH($AJ$17&amp;"_"&amp;$AJ21,#REF!,0),1),"")</f>
        <v xml:space="preserve"> </v>
      </c>
      <c r="AN21" s="21" t="str">
        <f>IFERROR(INDEX(#REF!,MATCH($AJ$17&amp;"_"&amp;$AJ21,#REF!,0),1),"")</f>
        <v/>
      </c>
      <c r="AO21" s="27" t="str">
        <f>IFERROR(VLOOKUP(AL21,#REF!,7,0),"")</f>
        <v/>
      </c>
      <c r="AP21" s="27" t="str">
        <f>IFERROR(IF(VLOOKUP(AL21,#REF!,8,0)=0,"NE","ANO"),"")</f>
        <v/>
      </c>
      <c r="AR21" s="21" t="e">
        <f t="shared" si="44"/>
        <v>#REF!</v>
      </c>
      <c r="AS21" s="21" t="str">
        <f t="shared" si="60"/>
        <v/>
      </c>
      <c r="AT21" s="21" t="str">
        <f t="shared" si="61"/>
        <v/>
      </c>
      <c r="AU21" s="21" t="str">
        <f t="shared" si="62"/>
        <v xml:space="preserve"> </v>
      </c>
      <c r="AV21" s="21" t="str">
        <f t="shared" si="63"/>
        <v/>
      </c>
      <c r="AW21" s="27" t="str">
        <f t="shared" si="64"/>
        <v/>
      </c>
      <c r="AX21" s="27" t="str">
        <f t="shared" si="65"/>
        <v/>
      </c>
      <c r="AZ21" s="21" t="e">
        <f>IF(COUNTA($AZ$19:AZ20)&lt;=COUNTIF(#REF!,_listky!$AZ$17),MAX($AZ$19:AZ20)+1,"")</f>
        <v>#REF!</v>
      </c>
      <c r="BA21" s="21" t="str">
        <f>IFERROR(INDEX(#REF!,MATCH($AZ$17&amp;"_"&amp;$AZ21,#REF!,0),1),"")</f>
        <v/>
      </c>
      <c r="BB21" s="21" t="str">
        <f>IFERROR(INDEX(#REF!,MATCH($AZ$17&amp;"_"&amp;$AZ21,#REF!,0),1),"")</f>
        <v/>
      </c>
      <c r="BC21" s="21" t="str">
        <f>IFERROR(INDEX(#REF!,MATCH($AZ$17&amp;"_"&amp;$AZ21,#REF!,0),1),"")&amp;" "&amp;IFERROR(INDEX(#REF!,MATCH($AZ$17&amp;"_"&amp;$AZ21,#REF!,0),1),"")</f>
        <v xml:space="preserve"> </v>
      </c>
      <c r="BD21" s="21" t="str">
        <f>IFERROR(INDEX(#REF!,MATCH($AZ$17&amp;"_"&amp;$AZ21,#REF!,0),1),"")</f>
        <v/>
      </c>
      <c r="BE21" s="27" t="str">
        <f>IFERROR(VLOOKUP(BB21,#REF!,7,0),"")</f>
        <v/>
      </c>
      <c r="BF21" s="27" t="str">
        <f>IFERROR(IF(VLOOKUP(BB21,#REF!,8,0)=0,"NE","ANO"),"")</f>
        <v/>
      </c>
      <c r="BH21" s="21" t="e">
        <f t="shared" si="45"/>
        <v>#REF!</v>
      </c>
      <c r="BI21" s="21" t="str">
        <f t="shared" si="66"/>
        <v/>
      </c>
      <c r="BJ21" s="21" t="str">
        <f t="shared" si="67"/>
        <v/>
      </c>
      <c r="BK21" s="21" t="str">
        <f t="shared" si="68"/>
        <v xml:space="preserve"> </v>
      </c>
      <c r="BL21" s="21" t="str">
        <f t="shared" si="69"/>
        <v/>
      </c>
      <c r="BM21" s="27" t="str">
        <f t="shared" si="70"/>
        <v/>
      </c>
      <c r="BN21" s="27" t="str">
        <f t="shared" si="71"/>
        <v/>
      </c>
      <c r="BP21" s="21" t="e">
        <f>IF(COUNTA($BP$19:BP20)&lt;=COUNTIF(#REF!,_listky!$BP$17),MAX($BP$19:BP20)+1,"")</f>
        <v>#REF!</v>
      </c>
      <c r="BQ21" s="21" t="str">
        <f>IFERROR(INDEX(#REF!,MATCH($BP$17&amp;"_"&amp;$BP21,#REF!,0),1),"")</f>
        <v/>
      </c>
      <c r="BR21" s="21" t="str">
        <f>IFERROR(INDEX(#REF!,MATCH($BP$17&amp;"_"&amp;$BP21,#REF!,0),1),"")</f>
        <v/>
      </c>
      <c r="BS21" s="21" t="str">
        <f>IFERROR(INDEX(#REF!,MATCH($BP$17&amp;"_"&amp;$BP21,#REF!,0),1),"")&amp;" "&amp;IFERROR(INDEX(#REF!,MATCH($BP$17&amp;"_"&amp;$BP21,#REF!,0),1),"")</f>
        <v xml:space="preserve"> </v>
      </c>
      <c r="BT21" s="21" t="str">
        <f>IFERROR(INDEX(#REF!,MATCH($BP$17&amp;"_"&amp;$BP21,#REF!,0),1),"")</f>
        <v/>
      </c>
      <c r="BU21" s="27" t="str">
        <f>IFERROR(VLOOKUP(BR21,#REF!,7,0),"")</f>
        <v/>
      </c>
      <c r="BV21" s="27" t="str">
        <f>IFERROR(IF(VLOOKUP(BR21,#REF!,8,0)=0,"NE","ANO"),"")</f>
        <v/>
      </c>
      <c r="BX21" s="21" t="e">
        <f t="shared" si="46"/>
        <v>#REF!</v>
      </c>
      <c r="BY21" s="21" t="str">
        <f t="shared" si="72"/>
        <v/>
      </c>
      <c r="BZ21" s="21" t="str">
        <f t="shared" si="73"/>
        <v/>
      </c>
      <c r="CA21" s="21" t="str">
        <f t="shared" si="74"/>
        <v xml:space="preserve"> </v>
      </c>
      <c r="CB21" s="21" t="str">
        <f t="shared" si="75"/>
        <v/>
      </c>
      <c r="CC21" s="27" t="str">
        <f t="shared" si="76"/>
        <v/>
      </c>
      <c r="CD21" s="27" t="str">
        <f t="shared" si="77"/>
        <v/>
      </c>
      <c r="CF21" s="21" t="e">
        <f>IF(COUNTA($CF$19:CF20)&lt;=COUNTIF(#REF!,_listky!$CF$17),MAX($CF$19:CF20)+1,"")</f>
        <v>#REF!</v>
      </c>
      <c r="CG21" s="21" t="str">
        <f>IFERROR(INDEX(#REF!,MATCH($CF$17&amp;"_"&amp;$CF21,#REF!,0),1),"")</f>
        <v/>
      </c>
      <c r="CH21" s="21" t="str">
        <f>IFERROR(INDEX(#REF!,MATCH($CF$17&amp;"_"&amp;$CF21,#REF!,0),1),"")</f>
        <v/>
      </c>
      <c r="CI21" s="21" t="str">
        <f>IFERROR(INDEX(#REF!,MATCH($CF$17&amp;"_"&amp;$CF21,#REF!,0),1),"")&amp;" "&amp;IFERROR(INDEX(#REF!,MATCH($CF$17&amp;"_"&amp;$CF21,#REF!,0),1),"")</f>
        <v xml:space="preserve"> </v>
      </c>
      <c r="CJ21" s="21" t="str">
        <f>IFERROR(INDEX(#REF!,MATCH($CF$17&amp;"_"&amp;$CF21,#REF!,0),1),"")</f>
        <v/>
      </c>
      <c r="CK21" s="27" t="str">
        <f>IFERROR(VLOOKUP(CH21,#REF!,7,0),"")</f>
        <v/>
      </c>
      <c r="CL21" s="27" t="str">
        <f>IFERROR(IF(VLOOKUP(CH21,#REF!,8,0)=0,"NE","ANO"),"")</f>
        <v/>
      </c>
      <c r="CN21" s="21" t="e">
        <f t="shared" si="47"/>
        <v>#REF!</v>
      </c>
      <c r="CO21" s="21" t="str">
        <f t="shared" si="78"/>
        <v/>
      </c>
      <c r="CP21" s="21" t="str">
        <f t="shared" si="79"/>
        <v/>
      </c>
      <c r="CQ21" s="21" t="str">
        <f t="shared" si="80"/>
        <v xml:space="preserve"> </v>
      </c>
      <c r="CR21" s="21" t="str">
        <f t="shared" si="81"/>
        <v/>
      </c>
      <c r="CS21" s="27" t="str">
        <f t="shared" si="82"/>
        <v/>
      </c>
      <c r="CT21" s="21" t="str">
        <f t="shared" si="83"/>
        <v/>
      </c>
    </row>
    <row r="22" spans="1:98" x14ac:dyDescent="0.25">
      <c r="A22" s="23" t="s">
        <v>89</v>
      </c>
      <c r="D22" s="21" t="e">
        <f>IF(COUNTA($D$19:D21)&lt;=COUNTIF(#REF!,_listky!$D$17),MAX($D$19:D21)+1,"")</f>
        <v>#REF!</v>
      </c>
      <c r="E22" s="21" t="str">
        <f>IFERROR(INDEX(#REF!,MATCH($D$17&amp;"_"&amp;$D22,#REF!,0),1),"")</f>
        <v/>
      </c>
      <c r="F22" s="21" t="str">
        <f>IFERROR(INDEX(#REF!,MATCH($D$17&amp;"_"&amp;$D22,#REF!,0),1),"")</f>
        <v/>
      </c>
      <c r="G22" s="21" t="str">
        <f>IFERROR(INDEX(#REF!,MATCH($D$17&amp;"_"&amp;$D22,#REF!,0),1),"")&amp;" "&amp;IFERROR(INDEX(#REF!,MATCH($D$17&amp;"_"&amp;$D22,#REF!,0),1),"")</f>
        <v xml:space="preserve"> </v>
      </c>
      <c r="H22" s="21" t="str">
        <f>IFERROR(INDEX(#REF!,MATCH($D$17&amp;"_"&amp;$D22,#REF!,0),1),"")</f>
        <v/>
      </c>
      <c r="I22" s="27" t="str">
        <f>IFERROR(VLOOKUP(F22,#REF!,7,0),"")</f>
        <v/>
      </c>
      <c r="J22" s="27" t="str">
        <f>IFERROR(IF(VLOOKUP(F22,#REF!,8,0)=0,"NE","ANO"),"")</f>
        <v/>
      </c>
      <c r="L22" s="21" t="e">
        <f t="shared" si="42"/>
        <v>#REF!</v>
      </c>
      <c r="M22" s="21" t="str">
        <f t="shared" si="48"/>
        <v/>
      </c>
      <c r="N22" s="21" t="str">
        <f t="shared" si="49"/>
        <v/>
      </c>
      <c r="O22" s="21" t="str">
        <f t="shared" si="50"/>
        <v xml:space="preserve"> </v>
      </c>
      <c r="P22" s="21" t="str">
        <f t="shared" si="51"/>
        <v/>
      </c>
      <c r="Q22" s="27" t="str">
        <f t="shared" si="52"/>
        <v/>
      </c>
      <c r="R22" s="27" t="str">
        <f t="shared" si="53"/>
        <v/>
      </c>
      <c r="T22" s="21" t="e">
        <f>IF(COUNTA($T$19:T21)&lt;=COUNTIF(#REF!,_listky!$T$17),MAX($T$19:T21)+1,"")</f>
        <v>#REF!</v>
      </c>
      <c r="U22" s="21" t="str">
        <f>IFERROR(INDEX(#REF!,MATCH($T$17&amp;"_"&amp;$T22,#REF!,0),1),"")</f>
        <v/>
      </c>
      <c r="V22" s="21" t="str">
        <f>IFERROR(INDEX(#REF!,MATCH($T$17&amp;"_"&amp;$T22,#REF!,0),1),"")</f>
        <v/>
      </c>
      <c r="W22" s="21" t="str">
        <f>IFERROR(INDEX(#REF!,MATCH($T$17&amp;"_"&amp;$T22,#REF!,0),1),"")&amp;" "&amp;IFERROR(INDEX(#REF!,MATCH($T$17&amp;"_"&amp;$T22,#REF!,0),1),"")</f>
        <v xml:space="preserve"> </v>
      </c>
      <c r="X22" s="21" t="str">
        <f>IFERROR(INDEX(#REF!,MATCH($T$17&amp;"_"&amp;$T22,#REF!,0),1),"")</f>
        <v/>
      </c>
      <c r="Y22" s="27" t="str">
        <f>IFERROR(VLOOKUP(V22,#REF!,7,0),"")</f>
        <v/>
      </c>
      <c r="Z22" s="27" t="str">
        <f>IFERROR(IF(VLOOKUP(V22,#REF!,8,0)=0,"NE","ANO"),"")</f>
        <v/>
      </c>
      <c r="AB22" s="21" t="e">
        <f t="shared" si="43"/>
        <v>#REF!</v>
      </c>
      <c r="AC22" s="21" t="str">
        <f t="shared" si="54"/>
        <v/>
      </c>
      <c r="AD22" s="21" t="str">
        <f t="shared" si="55"/>
        <v/>
      </c>
      <c r="AE22" s="21" t="str">
        <f t="shared" si="56"/>
        <v xml:space="preserve"> </v>
      </c>
      <c r="AF22" s="21" t="str">
        <f t="shared" si="57"/>
        <v/>
      </c>
      <c r="AG22" s="27" t="str">
        <f t="shared" si="58"/>
        <v/>
      </c>
      <c r="AH22" s="27" t="str">
        <f t="shared" si="59"/>
        <v/>
      </c>
      <c r="AJ22" s="21" t="e">
        <f>IF(COUNTA($AJ$19:AJ21)&lt;=COUNTIF(#REF!,_listky!$AJ$17),MAX($AJ$19:AJ21)+1,"")</f>
        <v>#REF!</v>
      </c>
      <c r="AK22" s="21" t="str">
        <f>IFERROR(INDEX(#REF!,MATCH($AJ$17&amp;"_"&amp;$AJ22,#REF!,0),1),"")</f>
        <v/>
      </c>
      <c r="AL22" s="21" t="str">
        <f>IFERROR(INDEX(#REF!,MATCH($AJ$17&amp;"_"&amp;$AJ22,#REF!,0),1),"")</f>
        <v/>
      </c>
      <c r="AM22" s="21" t="str">
        <f>IFERROR(INDEX(#REF!,MATCH($AJ$17&amp;"_"&amp;$AJ22,#REF!,0),1),"")&amp;" "&amp;IFERROR(INDEX(#REF!,MATCH($AJ$17&amp;"_"&amp;$AJ22,#REF!,0),1),"")</f>
        <v xml:space="preserve"> </v>
      </c>
      <c r="AN22" s="21" t="str">
        <f>IFERROR(INDEX(#REF!,MATCH($AJ$17&amp;"_"&amp;$AJ22,#REF!,0),1),"")</f>
        <v/>
      </c>
      <c r="AO22" s="27" t="str">
        <f>IFERROR(VLOOKUP(AL22,#REF!,7,0),"")</f>
        <v/>
      </c>
      <c r="AP22" s="27" t="str">
        <f>IFERROR(IF(VLOOKUP(AL22,#REF!,8,0)=0,"NE","ANO"),"")</f>
        <v/>
      </c>
      <c r="AR22" s="21" t="e">
        <f t="shared" si="44"/>
        <v>#REF!</v>
      </c>
      <c r="AS22" s="21" t="str">
        <f t="shared" si="60"/>
        <v/>
      </c>
      <c r="AT22" s="21" t="str">
        <f t="shared" si="61"/>
        <v/>
      </c>
      <c r="AU22" s="21" t="str">
        <f t="shared" si="62"/>
        <v xml:space="preserve"> </v>
      </c>
      <c r="AV22" s="21" t="str">
        <f t="shared" si="63"/>
        <v/>
      </c>
      <c r="AW22" s="27" t="str">
        <f t="shared" si="64"/>
        <v/>
      </c>
      <c r="AX22" s="27" t="str">
        <f t="shared" si="65"/>
        <v/>
      </c>
      <c r="AZ22" s="21" t="e">
        <f>IF(COUNTA($AZ$19:AZ21)&lt;=COUNTIF(#REF!,_listky!$AZ$17),MAX($AZ$19:AZ21)+1,"")</f>
        <v>#REF!</v>
      </c>
      <c r="BA22" s="21" t="str">
        <f>IFERROR(INDEX(#REF!,MATCH($AZ$17&amp;"_"&amp;$AZ22,#REF!,0),1),"")</f>
        <v/>
      </c>
      <c r="BB22" s="21" t="str">
        <f>IFERROR(INDEX(#REF!,MATCH($AZ$17&amp;"_"&amp;$AZ22,#REF!,0),1),"")</f>
        <v/>
      </c>
      <c r="BC22" s="21" t="str">
        <f>IFERROR(INDEX(#REF!,MATCH($AZ$17&amp;"_"&amp;$AZ22,#REF!,0),1),"")&amp;" "&amp;IFERROR(INDEX(#REF!,MATCH($AZ$17&amp;"_"&amp;$AZ22,#REF!,0),1),"")</f>
        <v xml:space="preserve"> </v>
      </c>
      <c r="BD22" s="21" t="str">
        <f>IFERROR(INDEX(#REF!,MATCH($AZ$17&amp;"_"&amp;$AZ22,#REF!,0),1),"")</f>
        <v/>
      </c>
      <c r="BE22" s="27" t="str">
        <f>IFERROR(VLOOKUP(BB22,#REF!,7,0),"")</f>
        <v/>
      </c>
      <c r="BF22" s="27" t="str">
        <f>IFERROR(IF(VLOOKUP(BB22,#REF!,8,0)=0,"NE","ANO"),"")</f>
        <v/>
      </c>
      <c r="BH22" s="21" t="e">
        <f t="shared" si="45"/>
        <v>#REF!</v>
      </c>
      <c r="BI22" s="21" t="str">
        <f t="shared" si="66"/>
        <v/>
      </c>
      <c r="BJ22" s="21" t="str">
        <f t="shared" si="67"/>
        <v/>
      </c>
      <c r="BK22" s="21" t="str">
        <f t="shared" si="68"/>
        <v xml:space="preserve"> </v>
      </c>
      <c r="BL22" s="21" t="str">
        <f t="shared" si="69"/>
        <v/>
      </c>
      <c r="BM22" s="27" t="str">
        <f t="shared" si="70"/>
        <v/>
      </c>
      <c r="BN22" s="27" t="str">
        <f t="shared" si="71"/>
        <v/>
      </c>
      <c r="BP22" s="21" t="e">
        <f>IF(COUNTA($BP$19:BP21)&lt;=COUNTIF(#REF!,_listky!$BP$17),MAX($BP$19:BP21)+1,"")</f>
        <v>#REF!</v>
      </c>
      <c r="BQ22" s="21" t="str">
        <f>IFERROR(INDEX(#REF!,MATCH($BP$17&amp;"_"&amp;$BP22,#REF!,0),1),"")</f>
        <v/>
      </c>
      <c r="BR22" s="21" t="str">
        <f>IFERROR(INDEX(#REF!,MATCH($BP$17&amp;"_"&amp;$BP22,#REF!,0),1),"")</f>
        <v/>
      </c>
      <c r="BS22" s="21" t="str">
        <f>IFERROR(INDEX(#REF!,MATCH($BP$17&amp;"_"&amp;$BP22,#REF!,0),1),"")&amp;" "&amp;IFERROR(INDEX(#REF!,MATCH($BP$17&amp;"_"&amp;$BP22,#REF!,0),1),"")</f>
        <v xml:space="preserve"> </v>
      </c>
      <c r="BT22" s="21" t="str">
        <f>IFERROR(INDEX(#REF!,MATCH($BP$17&amp;"_"&amp;$BP22,#REF!,0),1),"")</f>
        <v/>
      </c>
      <c r="BU22" s="27" t="str">
        <f>IFERROR(VLOOKUP(BR22,#REF!,7,0),"")</f>
        <v/>
      </c>
      <c r="BV22" s="27" t="str">
        <f>IFERROR(IF(VLOOKUP(BR22,#REF!,8,0)=0,"NE","ANO"),"")</f>
        <v/>
      </c>
      <c r="BX22" s="21" t="e">
        <f t="shared" si="46"/>
        <v>#REF!</v>
      </c>
      <c r="BY22" s="21" t="str">
        <f t="shared" si="72"/>
        <v/>
      </c>
      <c r="BZ22" s="21" t="str">
        <f t="shared" si="73"/>
        <v/>
      </c>
      <c r="CA22" s="21" t="str">
        <f t="shared" si="74"/>
        <v xml:space="preserve"> </v>
      </c>
      <c r="CB22" s="21" t="str">
        <f t="shared" si="75"/>
        <v/>
      </c>
      <c r="CC22" s="27" t="str">
        <f t="shared" si="76"/>
        <v/>
      </c>
      <c r="CD22" s="27" t="str">
        <f t="shared" si="77"/>
        <v/>
      </c>
      <c r="CF22" s="21" t="e">
        <f>IF(COUNTA($CF$19:CF21)&lt;=COUNTIF(#REF!,_listky!$CF$17),MAX($CF$19:CF21)+1,"")</f>
        <v>#REF!</v>
      </c>
      <c r="CG22" s="21" t="str">
        <f>IFERROR(INDEX(#REF!,MATCH($CF$17&amp;"_"&amp;$CF22,#REF!,0),1),"")</f>
        <v/>
      </c>
      <c r="CH22" s="21" t="str">
        <f>IFERROR(INDEX(#REF!,MATCH($CF$17&amp;"_"&amp;$CF22,#REF!,0),1),"")</f>
        <v/>
      </c>
      <c r="CI22" s="21" t="str">
        <f>IFERROR(INDEX(#REF!,MATCH($CF$17&amp;"_"&amp;$CF22,#REF!,0),1),"")&amp;" "&amp;IFERROR(INDEX(#REF!,MATCH($CF$17&amp;"_"&amp;$CF22,#REF!,0),1),"")</f>
        <v xml:space="preserve"> </v>
      </c>
      <c r="CJ22" s="21" t="str">
        <f>IFERROR(INDEX(#REF!,MATCH($CF$17&amp;"_"&amp;$CF22,#REF!,0),1),"")</f>
        <v/>
      </c>
      <c r="CK22" s="27" t="str">
        <f>IFERROR(VLOOKUP(CH22,#REF!,7,0),"")</f>
        <v/>
      </c>
      <c r="CL22" s="27" t="str">
        <f>IFERROR(IF(VLOOKUP(CH22,#REF!,8,0)=0,"NE","ANO"),"")</f>
        <v/>
      </c>
      <c r="CN22" s="21" t="e">
        <f t="shared" si="47"/>
        <v>#REF!</v>
      </c>
      <c r="CO22" s="21" t="str">
        <f t="shared" si="78"/>
        <v/>
      </c>
      <c r="CP22" s="21" t="str">
        <f t="shared" si="79"/>
        <v/>
      </c>
      <c r="CQ22" s="21" t="str">
        <f t="shared" si="80"/>
        <v xml:space="preserve"> </v>
      </c>
      <c r="CR22" s="21" t="str">
        <f t="shared" si="81"/>
        <v/>
      </c>
      <c r="CS22" s="27" t="str">
        <f t="shared" si="82"/>
        <v/>
      </c>
      <c r="CT22" s="21" t="str">
        <f t="shared" si="83"/>
        <v/>
      </c>
    </row>
    <row r="23" spans="1:98" x14ac:dyDescent="0.25">
      <c r="A23" s="23" t="s">
        <v>92</v>
      </c>
      <c r="D23" s="21" t="e">
        <f>IF(COUNTA($D$19:D22)&lt;=COUNTIF(#REF!,_listky!$D$17),MAX($D$19:D22)+1,"")</f>
        <v>#REF!</v>
      </c>
      <c r="E23" s="21" t="str">
        <f>IFERROR(INDEX(#REF!,MATCH($D$17&amp;"_"&amp;$D23,#REF!,0),1),"")</f>
        <v/>
      </c>
      <c r="F23" s="21" t="str">
        <f>IFERROR(INDEX(#REF!,MATCH($D$17&amp;"_"&amp;$D23,#REF!,0),1),"")</f>
        <v/>
      </c>
      <c r="G23" s="21" t="str">
        <f>IFERROR(INDEX(#REF!,MATCH($D$17&amp;"_"&amp;$D23,#REF!,0),1),"")&amp;" "&amp;IFERROR(INDEX(#REF!,MATCH($D$17&amp;"_"&amp;$D23,#REF!,0),1),"")</f>
        <v xml:space="preserve"> </v>
      </c>
      <c r="H23" s="21" t="str">
        <f>IFERROR(INDEX(#REF!,MATCH($D$17&amp;"_"&amp;$D23,#REF!,0),1),"")</f>
        <v/>
      </c>
      <c r="I23" s="27" t="str">
        <f>IFERROR(VLOOKUP(F23,#REF!,7,0),"")</f>
        <v/>
      </c>
      <c r="J23" s="27" t="str">
        <f>IFERROR(IF(VLOOKUP(F23,#REF!,8,0)=0,"NE","ANO"),"")</f>
        <v/>
      </c>
      <c r="L23" s="21" t="e">
        <f t="shared" si="42"/>
        <v>#REF!</v>
      </c>
      <c r="M23" s="21" t="str">
        <f t="shared" si="48"/>
        <v/>
      </c>
      <c r="N23" s="21" t="str">
        <f t="shared" si="49"/>
        <v/>
      </c>
      <c r="O23" s="21" t="str">
        <f t="shared" si="50"/>
        <v xml:space="preserve"> </v>
      </c>
      <c r="P23" s="21" t="str">
        <f t="shared" si="51"/>
        <v/>
      </c>
      <c r="Q23" s="27" t="str">
        <f t="shared" si="52"/>
        <v/>
      </c>
      <c r="R23" s="27" t="str">
        <f t="shared" si="53"/>
        <v/>
      </c>
      <c r="T23" s="21" t="e">
        <f>IF(COUNTA($T$19:T22)&lt;=COUNTIF(#REF!,_listky!$T$17),MAX($T$19:T22)+1,"")</f>
        <v>#REF!</v>
      </c>
      <c r="U23" s="21" t="str">
        <f>IFERROR(INDEX(#REF!,MATCH($T$17&amp;"_"&amp;$T23,#REF!,0),1),"")</f>
        <v/>
      </c>
      <c r="V23" s="21" t="str">
        <f>IFERROR(INDEX(#REF!,MATCH($T$17&amp;"_"&amp;$T23,#REF!,0),1),"")</f>
        <v/>
      </c>
      <c r="W23" s="21" t="str">
        <f>IFERROR(INDEX(#REF!,MATCH($T$17&amp;"_"&amp;$T23,#REF!,0),1),"")&amp;" "&amp;IFERROR(INDEX(#REF!,MATCH($T$17&amp;"_"&amp;$T23,#REF!,0),1),"")</f>
        <v xml:space="preserve"> </v>
      </c>
      <c r="X23" s="21" t="str">
        <f>IFERROR(INDEX(#REF!,MATCH($T$17&amp;"_"&amp;$T23,#REF!,0),1),"")</f>
        <v/>
      </c>
      <c r="Y23" s="27" t="str">
        <f>IFERROR(VLOOKUP(V23,#REF!,7,0),"")</f>
        <v/>
      </c>
      <c r="Z23" s="27" t="str">
        <f>IFERROR(IF(VLOOKUP(V23,#REF!,8,0)=0,"NE","ANO"),"")</f>
        <v/>
      </c>
      <c r="AB23" s="21" t="e">
        <f t="shared" si="43"/>
        <v>#REF!</v>
      </c>
      <c r="AC23" s="21" t="str">
        <f t="shared" si="54"/>
        <v/>
      </c>
      <c r="AD23" s="21" t="str">
        <f t="shared" si="55"/>
        <v/>
      </c>
      <c r="AE23" s="21" t="str">
        <f t="shared" si="56"/>
        <v xml:space="preserve"> </v>
      </c>
      <c r="AF23" s="21" t="str">
        <f t="shared" si="57"/>
        <v/>
      </c>
      <c r="AG23" s="27" t="str">
        <f t="shared" si="58"/>
        <v/>
      </c>
      <c r="AH23" s="27" t="str">
        <f t="shared" si="59"/>
        <v/>
      </c>
      <c r="AJ23" s="21" t="e">
        <f>IF(COUNTA($AJ$19:AJ22)&lt;=COUNTIF(#REF!,_listky!$AJ$17),MAX($AJ$19:AJ22)+1,"")</f>
        <v>#REF!</v>
      </c>
      <c r="AK23" s="21" t="str">
        <f>IFERROR(INDEX(#REF!,MATCH($AJ$17&amp;"_"&amp;$AJ23,#REF!,0),1),"")</f>
        <v/>
      </c>
      <c r="AL23" s="21" t="str">
        <f>IFERROR(INDEX(#REF!,MATCH($AJ$17&amp;"_"&amp;$AJ23,#REF!,0),1),"")</f>
        <v/>
      </c>
      <c r="AM23" s="21" t="str">
        <f>IFERROR(INDEX(#REF!,MATCH($AJ$17&amp;"_"&amp;$AJ23,#REF!,0),1),"")&amp;" "&amp;IFERROR(INDEX(#REF!,MATCH($AJ$17&amp;"_"&amp;$AJ23,#REF!,0),1),"")</f>
        <v xml:space="preserve"> </v>
      </c>
      <c r="AN23" s="21" t="str">
        <f>IFERROR(INDEX(#REF!,MATCH($AJ$17&amp;"_"&amp;$AJ23,#REF!,0),1),"")</f>
        <v/>
      </c>
      <c r="AO23" s="27" t="str">
        <f>IFERROR(VLOOKUP(AL23,#REF!,7,0),"")</f>
        <v/>
      </c>
      <c r="AP23" s="27" t="str">
        <f>IFERROR(IF(VLOOKUP(AL23,#REF!,8,0)=0,"NE","ANO"),"")</f>
        <v/>
      </c>
      <c r="AR23" s="21" t="e">
        <f t="shared" si="44"/>
        <v>#REF!</v>
      </c>
      <c r="AS23" s="21" t="str">
        <f t="shared" si="60"/>
        <v/>
      </c>
      <c r="AT23" s="21" t="str">
        <f t="shared" si="61"/>
        <v/>
      </c>
      <c r="AU23" s="21" t="str">
        <f t="shared" si="62"/>
        <v xml:space="preserve"> </v>
      </c>
      <c r="AV23" s="21" t="str">
        <f t="shared" si="63"/>
        <v/>
      </c>
      <c r="AW23" s="27" t="str">
        <f t="shared" si="64"/>
        <v/>
      </c>
      <c r="AX23" s="27" t="str">
        <f t="shared" si="65"/>
        <v/>
      </c>
      <c r="AZ23" s="21" t="e">
        <f>IF(COUNTA($AZ$19:AZ22)&lt;=COUNTIF(#REF!,_listky!$AZ$17),MAX($AZ$19:AZ22)+1,"")</f>
        <v>#REF!</v>
      </c>
      <c r="BA23" s="21" t="str">
        <f>IFERROR(INDEX(#REF!,MATCH($AZ$17&amp;"_"&amp;$AZ23,#REF!,0),1),"")</f>
        <v/>
      </c>
      <c r="BB23" s="21" t="str">
        <f>IFERROR(INDEX(#REF!,MATCH($AZ$17&amp;"_"&amp;$AZ23,#REF!,0),1),"")</f>
        <v/>
      </c>
      <c r="BC23" s="21" t="str">
        <f>IFERROR(INDEX(#REF!,MATCH($AZ$17&amp;"_"&amp;$AZ23,#REF!,0),1),"")&amp;" "&amp;IFERROR(INDEX(#REF!,MATCH($AZ$17&amp;"_"&amp;$AZ23,#REF!,0),1),"")</f>
        <v xml:space="preserve"> </v>
      </c>
      <c r="BD23" s="21" t="str">
        <f>IFERROR(INDEX(#REF!,MATCH($AZ$17&amp;"_"&amp;$AZ23,#REF!,0),1),"")</f>
        <v/>
      </c>
      <c r="BE23" s="27" t="str">
        <f>IFERROR(VLOOKUP(BB23,#REF!,7,0),"")</f>
        <v/>
      </c>
      <c r="BF23" s="27" t="str">
        <f>IFERROR(IF(VLOOKUP(BB23,#REF!,8,0)=0,"NE","ANO"),"")</f>
        <v/>
      </c>
      <c r="BH23" s="21" t="e">
        <f t="shared" si="45"/>
        <v>#REF!</v>
      </c>
      <c r="BI23" s="21" t="str">
        <f t="shared" si="66"/>
        <v/>
      </c>
      <c r="BJ23" s="21" t="str">
        <f t="shared" si="67"/>
        <v/>
      </c>
      <c r="BK23" s="21" t="str">
        <f t="shared" si="68"/>
        <v xml:space="preserve"> </v>
      </c>
      <c r="BL23" s="21" t="str">
        <f t="shared" si="69"/>
        <v/>
      </c>
      <c r="BM23" s="27" t="str">
        <f t="shared" si="70"/>
        <v/>
      </c>
      <c r="BN23" s="27" t="str">
        <f t="shared" si="71"/>
        <v/>
      </c>
      <c r="BP23" s="21" t="e">
        <f>IF(COUNTA($BP$19:BP22)&lt;=COUNTIF(#REF!,_listky!$BP$17),MAX($BP$19:BP22)+1,"")</f>
        <v>#REF!</v>
      </c>
      <c r="BQ23" s="21" t="str">
        <f>IFERROR(INDEX(#REF!,MATCH($BP$17&amp;"_"&amp;$BP23,#REF!,0),1),"")</f>
        <v/>
      </c>
      <c r="BR23" s="21" t="str">
        <f>IFERROR(INDEX(#REF!,MATCH($BP$17&amp;"_"&amp;$BP23,#REF!,0),1),"")</f>
        <v/>
      </c>
      <c r="BS23" s="21" t="str">
        <f>IFERROR(INDEX(#REF!,MATCH($BP$17&amp;"_"&amp;$BP23,#REF!,0),1),"")&amp;" "&amp;IFERROR(INDEX(#REF!,MATCH($BP$17&amp;"_"&amp;$BP23,#REF!,0),1),"")</f>
        <v xml:space="preserve"> </v>
      </c>
      <c r="BT23" s="21" t="str">
        <f>IFERROR(INDEX(#REF!,MATCH($BP$17&amp;"_"&amp;$BP23,#REF!,0),1),"")</f>
        <v/>
      </c>
      <c r="BU23" s="27" t="str">
        <f>IFERROR(VLOOKUP(BR23,#REF!,7,0),"")</f>
        <v/>
      </c>
      <c r="BV23" s="27" t="str">
        <f>IFERROR(IF(VLOOKUP(BR23,#REF!,8,0)=0,"NE","ANO"),"")</f>
        <v/>
      </c>
      <c r="BX23" s="21" t="e">
        <f t="shared" si="46"/>
        <v>#REF!</v>
      </c>
      <c r="BY23" s="21" t="str">
        <f t="shared" si="72"/>
        <v/>
      </c>
      <c r="BZ23" s="21" t="str">
        <f t="shared" si="73"/>
        <v/>
      </c>
      <c r="CA23" s="21" t="str">
        <f t="shared" si="74"/>
        <v xml:space="preserve"> </v>
      </c>
      <c r="CB23" s="21" t="str">
        <f t="shared" si="75"/>
        <v/>
      </c>
      <c r="CC23" s="27" t="str">
        <f t="shared" si="76"/>
        <v/>
      </c>
      <c r="CD23" s="27" t="str">
        <f t="shared" si="77"/>
        <v/>
      </c>
      <c r="CF23" s="21" t="e">
        <f>IF(COUNTA($CF$19:CF22)&lt;=COUNTIF(#REF!,_listky!$CF$17),MAX($CF$19:CF22)+1,"")</f>
        <v>#REF!</v>
      </c>
      <c r="CG23" s="21" t="str">
        <f>IFERROR(INDEX(#REF!,MATCH($CF$17&amp;"_"&amp;$CF23,#REF!,0),1),"")</f>
        <v/>
      </c>
      <c r="CH23" s="21" t="str">
        <f>IFERROR(INDEX(#REF!,MATCH($CF$17&amp;"_"&amp;$CF23,#REF!,0),1),"")</f>
        <v/>
      </c>
      <c r="CI23" s="21" t="str">
        <f>IFERROR(INDEX(#REF!,MATCH($CF$17&amp;"_"&amp;$CF23,#REF!,0),1),"")&amp;" "&amp;IFERROR(INDEX(#REF!,MATCH($CF$17&amp;"_"&amp;$CF23,#REF!,0),1),"")</f>
        <v xml:space="preserve"> </v>
      </c>
      <c r="CJ23" s="21" t="str">
        <f>IFERROR(INDEX(#REF!,MATCH($CF$17&amp;"_"&amp;$CF23,#REF!,0),1),"")</f>
        <v/>
      </c>
      <c r="CK23" s="27" t="str">
        <f>IFERROR(VLOOKUP(CH23,#REF!,7,0),"")</f>
        <v/>
      </c>
      <c r="CL23" s="27" t="str">
        <f>IFERROR(IF(VLOOKUP(CH23,#REF!,8,0)=0,"NE","ANO"),"")</f>
        <v/>
      </c>
      <c r="CN23" s="21" t="e">
        <f t="shared" si="47"/>
        <v>#REF!</v>
      </c>
      <c r="CO23" s="21" t="str">
        <f t="shared" si="78"/>
        <v/>
      </c>
      <c r="CP23" s="21" t="str">
        <f t="shared" si="79"/>
        <v/>
      </c>
      <c r="CQ23" s="21" t="str">
        <f t="shared" si="80"/>
        <v xml:space="preserve"> </v>
      </c>
      <c r="CR23" s="21" t="str">
        <f t="shared" si="81"/>
        <v/>
      </c>
      <c r="CS23" s="27" t="str">
        <f t="shared" si="82"/>
        <v/>
      </c>
      <c r="CT23" s="21" t="str">
        <f t="shared" si="83"/>
        <v/>
      </c>
    </row>
    <row r="24" spans="1:98" x14ac:dyDescent="0.25">
      <c r="A24" s="23" t="s">
        <v>94</v>
      </c>
      <c r="D24" s="21" t="e">
        <f>IF(COUNTA($D$19:D23)&lt;=COUNTIF(#REF!,_listky!$D$17),MAX($D$19:D23)+1,"")</f>
        <v>#REF!</v>
      </c>
      <c r="E24" s="21" t="str">
        <f>IFERROR(INDEX(#REF!,MATCH($D$17&amp;"_"&amp;$D24,#REF!,0),1),"")</f>
        <v/>
      </c>
      <c r="F24" s="21" t="str">
        <f>IFERROR(INDEX(#REF!,MATCH($D$17&amp;"_"&amp;$D24,#REF!,0),1),"")</f>
        <v/>
      </c>
      <c r="G24" s="21" t="str">
        <f>IFERROR(INDEX(#REF!,MATCH($D$17&amp;"_"&amp;$D24,#REF!,0),1),"")&amp;" "&amp;IFERROR(INDEX(#REF!,MATCH($D$17&amp;"_"&amp;$D24,#REF!,0),1),"")</f>
        <v xml:space="preserve"> </v>
      </c>
      <c r="H24" s="21" t="str">
        <f>IFERROR(INDEX(#REF!,MATCH($D$17&amp;"_"&amp;$D24,#REF!,0),1),"")</f>
        <v/>
      </c>
      <c r="I24" s="27" t="str">
        <f>IFERROR(VLOOKUP(F24,#REF!,7,0),"")</f>
        <v/>
      </c>
      <c r="J24" s="27" t="str">
        <f>IFERROR(IF(VLOOKUP(F24,#REF!,8,0)=0,"NE","ANO"),"")</f>
        <v/>
      </c>
      <c r="L24" s="21" t="e">
        <f t="shared" si="42"/>
        <v>#REF!</v>
      </c>
      <c r="M24" s="21" t="str">
        <f t="shared" si="48"/>
        <v/>
      </c>
      <c r="N24" s="21" t="str">
        <f t="shared" si="49"/>
        <v/>
      </c>
      <c r="O24" s="21" t="str">
        <f t="shared" si="50"/>
        <v xml:space="preserve"> </v>
      </c>
      <c r="P24" s="21" t="str">
        <f t="shared" si="51"/>
        <v/>
      </c>
      <c r="Q24" s="27" t="str">
        <f t="shared" si="52"/>
        <v/>
      </c>
      <c r="R24" s="27" t="str">
        <f t="shared" si="53"/>
        <v/>
      </c>
      <c r="T24" s="21" t="e">
        <f>IF(COUNTA($T$19:T23)&lt;=COUNTIF(#REF!,_listky!$T$17),MAX($T$19:T23)+1,"")</f>
        <v>#REF!</v>
      </c>
      <c r="U24" s="21" t="str">
        <f>IFERROR(INDEX(#REF!,MATCH($T$17&amp;"_"&amp;$T24,#REF!,0),1),"")</f>
        <v/>
      </c>
      <c r="V24" s="21" t="str">
        <f>IFERROR(INDEX(#REF!,MATCH($T$17&amp;"_"&amp;$T24,#REF!,0),1),"")</f>
        <v/>
      </c>
      <c r="W24" s="21" t="str">
        <f>IFERROR(INDEX(#REF!,MATCH($T$17&amp;"_"&amp;$T24,#REF!,0),1),"")&amp;" "&amp;IFERROR(INDEX(#REF!,MATCH($T$17&amp;"_"&amp;$T24,#REF!,0),1),"")</f>
        <v xml:space="preserve"> </v>
      </c>
      <c r="X24" s="21" t="str">
        <f>IFERROR(INDEX(#REF!,MATCH($T$17&amp;"_"&amp;$T24,#REF!,0),1),"")</f>
        <v/>
      </c>
      <c r="Y24" s="27" t="str">
        <f>IFERROR(VLOOKUP(V24,#REF!,7,0),"")</f>
        <v/>
      </c>
      <c r="Z24" s="27" t="str">
        <f>IFERROR(IF(VLOOKUP(V24,#REF!,8,0)=0,"NE","ANO"),"")</f>
        <v/>
      </c>
      <c r="AB24" s="21" t="e">
        <f t="shared" si="43"/>
        <v>#REF!</v>
      </c>
      <c r="AC24" s="21" t="str">
        <f t="shared" si="54"/>
        <v/>
      </c>
      <c r="AD24" s="21" t="str">
        <f t="shared" si="55"/>
        <v/>
      </c>
      <c r="AE24" s="21" t="str">
        <f t="shared" si="56"/>
        <v xml:space="preserve"> </v>
      </c>
      <c r="AF24" s="21" t="str">
        <f t="shared" si="57"/>
        <v/>
      </c>
      <c r="AG24" s="27" t="str">
        <f t="shared" si="58"/>
        <v/>
      </c>
      <c r="AH24" s="27" t="str">
        <f t="shared" si="59"/>
        <v/>
      </c>
      <c r="AJ24" s="21" t="e">
        <f>IF(COUNTA($AJ$19:AJ23)&lt;=COUNTIF(#REF!,_listky!$AJ$17),MAX($AJ$19:AJ23)+1,"")</f>
        <v>#REF!</v>
      </c>
      <c r="AK24" s="21" t="str">
        <f>IFERROR(INDEX(#REF!,MATCH($AJ$17&amp;"_"&amp;$AJ24,#REF!,0),1),"")</f>
        <v/>
      </c>
      <c r="AL24" s="21" t="str">
        <f>IFERROR(INDEX(#REF!,MATCH($AJ$17&amp;"_"&amp;$AJ24,#REF!,0),1),"")</f>
        <v/>
      </c>
      <c r="AM24" s="21" t="str">
        <f>IFERROR(INDEX(#REF!,MATCH($AJ$17&amp;"_"&amp;$AJ24,#REF!,0),1),"")&amp;" "&amp;IFERROR(INDEX(#REF!,MATCH($AJ$17&amp;"_"&amp;$AJ24,#REF!,0),1),"")</f>
        <v xml:space="preserve"> </v>
      </c>
      <c r="AN24" s="21" t="str">
        <f>IFERROR(INDEX(#REF!,MATCH($AJ$17&amp;"_"&amp;$AJ24,#REF!,0),1),"")</f>
        <v/>
      </c>
      <c r="AO24" s="27" t="str">
        <f>IFERROR(VLOOKUP(AL24,#REF!,7,0),"")</f>
        <v/>
      </c>
      <c r="AP24" s="27" t="str">
        <f>IFERROR(IF(VLOOKUP(AL24,#REF!,8,0)=0,"NE","ANO"),"")</f>
        <v/>
      </c>
      <c r="AR24" s="21" t="e">
        <f t="shared" si="44"/>
        <v>#REF!</v>
      </c>
      <c r="AS24" s="21" t="str">
        <f t="shared" si="60"/>
        <v/>
      </c>
      <c r="AT24" s="21" t="str">
        <f t="shared" si="61"/>
        <v/>
      </c>
      <c r="AU24" s="21" t="str">
        <f t="shared" si="62"/>
        <v xml:space="preserve"> </v>
      </c>
      <c r="AV24" s="21" t="str">
        <f t="shared" si="63"/>
        <v/>
      </c>
      <c r="AW24" s="27" t="str">
        <f t="shared" si="64"/>
        <v/>
      </c>
      <c r="AX24" s="27" t="str">
        <f t="shared" si="65"/>
        <v/>
      </c>
      <c r="AZ24" s="21" t="e">
        <f>IF(COUNTA($AZ$19:AZ23)&lt;=COUNTIF(#REF!,_listky!$AZ$17),MAX($AZ$19:AZ23)+1,"")</f>
        <v>#REF!</v>
      </c>
      <c r="BA24" s="21" t="str">
        <f>IFERROR(INDEX(#REF!,MATCH($AZ$17&amp;"_"&amp;$AZ24,#REF!,0),1),"")</f>
        <v/>
      </c>
      <c r="BB24" s="21" t="str">
        <f>IFERROR(INDEX(#REF!,MATCH($AZ$17&amp;"_"&amp;$AZ24,#REF!,0),1),"")</f>
        <v/>
      </c>
      <c r="BC24" s="21" t="str">
        <f>IFERROR(INDEX(#REF!,MATCH($AZ$17&amp;"_"&amp;$AZ24,#REF!,0),1),"")&amp;" "&amp;IFERROR(INDEX(#REF!,MATCH($AZ$17&amp;"_"&amp;$AZ24,#REF!,0),1),"")</f>
        <v xml:space="preserve"> </v>
      </c>
      <c r="BD24" s="21" t="str">
        <f>IFERROR(INDEX(#REF!,MATCH($AZ$17&amp;"_"&amp;$AZ24,#REF!,0),1),"")</f>
        <v/>
      </c>
      <c r="BE24" s="27" t="str">
        <f>IFERROR(VLOOKUP(BB24,#REF!,7,0),"")</f>
        <v/>
      </c>
      <c r="BF24" s="27" t="str">
        <f>IFERROR(IF(VLOOKUP(BB24,#REF!,8,0)=0,"NE","ANO"),"")</f>
        <v/>
      </c>
      <c r="BH24" s="21" t="e">
        <f t="shared" si="45"/>
        <v>#REF!</v>
      </c>
      <c r="BI24" s="21" t="str">
        <f t="shared" si="66"/>
        <v/>
      </c>
      <c r="BJ24" s="21" t="str">
        <f t="shared" si="67"/>
        <v/>
      </c>
      <c r="BK24" s="21" t="str">
        <f t="shared" si="68"/>
        <v xml:space="preserve"> </v>
      </c>
      <c r="BL24" s="21" t="str">
        <f t="shared" si="69"/>
        <v/>
      </c>
      <c r="BM24" s="27" t="str">
        <f t="shared" si="70"/>
        <v/>
      </c>
      <c r="BN24" s="27" t="str">
        <f t="shared" si="71"/>
        <v/>
      </c>
      <c r="BP24" s="21" t="e">
        <f>IF(COUNTA($BP$19:BP23)&lt;=COUNTIF(#REF!,_listky!$BP$17),MAX($BP$19:BP23)+1,"")</f>
        <v>#REF!</v>
      </c>
      <c r="BQ24" s="21" t="str">
        <f>IFERROR(INDEX(#REF!,MATCH($BP$17&amp;"_"&amp;$BP24,#REF!,0),1),"")</f>
        <v/>
      </c>
      <c r="BR24" s="21" t="str">
        <f>IFERROR(INDEX(#REF!,MATCH($BP$17&amp;"_"&amp;$BP24,#REF!,0),1),"")</f>
        <v/>
      </c>
      <c r="BS24" s="21" t="str">
        <f>IFERROR(INDEX(#REF!,MATCH($BP$17&amp;"_"&amp;$BP24,#REF!,0),1),"")&amp;" "&amp;IFERROR(INDEX(#REF!,MATCH($BP$17&amp;"_"&amp;$BP24,#REF!,0),1),"")</f>
        <v xml:space="preserve"> </v>
      </c>
      <c r="BT24" s="21" t="str">
        <f>IFERROR(INDEX(#REF!,MATCH($BP$17&amp;"_"&amp;$BP24,#REF!,0),1),"")</f>
        <v/>
      </c>
      <c r="BU24" s="27" t="str">
        <f>IFERROR(VLOOKUP(BR24,#REF!,7,0),"")</f>
        <v/>
      </c>
      <c r="BV24" s="27" t="str">
        <f>IFERROR(IF(VLOOKUP(BR24,#REF!,8,0)=0,"NE","ANO"),"")</f>
        <v/>
      </c>
      <c r="BX24" s="21" t="e">
        <f t="shared" si="46"/>
        <v>#REF!</v>
      </c>
      <c r="BY24" s="21" t="str">
        <f t="shared" si="72"/>
        <v/>
      </c>
      <c r="BZ24" s="21" t="str">
        <f t="shared" si="73"/>
        <v/>
      </c>
      <c r="CA24" s="21" t="str">
        <f t="shared" si="74"/>
        <v xml:space="preserve"> </v>
      </c>
      <c r="CB24" s="21" t="str">
        <f t="shared" si="75"/>
        <v/>
      </c>
      <c r="CC24" s="27" t="str">
        <f t="shared" si="76"/>
        <v/>
      </c>
      <c r="CD24" s="27" t="str">
        <f t="shared" si="77"/>
        <v/>
      </c>
      <c r="CF24" s="21" t="e">
        <f>IF(COUNTA($CF$19:CF23)&lt;=COUNTIF(#REF!,_listky!$CF$17),MAX($CF$19:CF23)+1,"")</f>
        <v>#REF!</v>
      </c>
      <c r="CG24" s="21" t="str">
        <f>IFERROR(INDEX(#REF!,MATCH($CF$17&amp;"_"&amp;$CF24,#REF!,0),1),"")</f>
        <v/>
      </c>
      <c r="CH24" s="21" t="str">
        <f>IFERROR(INDEX(#REF!,MATCH($CF$17&amp;"_"&amp;$CF24,#REF!,0),1),"")</f>
        <v/>
      </c>
      <c r="CI24" s="21" t="str">
        <f>IFERROR(INDEX(#REF!,MATCH($CF$17&amp;"_"&amp;$CF24,#REF!,0),1),"")&amp;" "&amp;IFERROR(INDEX(#REF!,MATCH($CF$17&amp;"_"&amp;$CF24,#REF!,0),1),"")</f>
        <v xml:space="preserve"> </v>
      </c>
      <c r="CJ24" s="21" t="str">
        <f>IFERROR(INDEX(#REF!,MATCH($CF$17&amp;"_"&amp;$CF24,#REF!,0),1),"")</f>
        <v/>
      </c>
      <c r="CK24" s="27" t="str">
        <f>IFERROR(VLOOKUP(CH24,#REF!,7,0),"")</f>
        <v/>
      </c>
      <c r="CL24" s="27" t="str">
        <f>IFERROR(IF(VLOOKUP(CH24,#REF!,8,0)=0,"NE","ANO"),"")</f>
        <v/>
      </c>
      <c r="CN24" s="21" t="e">
        <f t="shared" si="47"/>
        <v>#REF!</v>
      </c>
      <c r="CO24" s="21" t="str">
        <f t="shared" si="78"/>
        <v/>
      </c>
      <c r="CP24" s="21" t="str">
        <f t="shared" si="79"/>
        <v/>
      </c>
      <c r="CQ24" s="21" t="str">
        <f t="shared" si="80"/>
        <v xml:space="preserve"> </v>
      </c>
      <c r="CR24" s="21" t="str">
        <f t="shared" si="81"/>
        <v/>
      </c>
      <c r="CS24" s="27" t="str">
        <f t="shared" si="82"/>
        <v/>
      </c>
      <c r="CT24" s="21" t="str">
        <f t="shared" si="83"/>
        <v/>
      </c>
    </row>
    <row r="25" spans="1:98" x14ac:dyDescent="0.25">
      <c r="A25" s="23" t="s">
        <v>96</v>
      </c>
      <c r="D25" s="21" t="e">
        <f>IF(COUNTA($D$19:D24)&lt;=COUNTIF(#REF!,_listky!$D$17),MAX($D$19:D24)+1,"")</f>
        <v>#REF!</v>
      </c>
      <c r="E25" s="21" t="str">
        <f>IFERROR(INDEX(#REF!,MATCH($D$17&amp;"_"&amp;$D25,#REF!,0),1),"")</f>
        <v/>
      </c>
      <c r="F25" s="21" t="str">
        <f>IFERROR(INDEX(#REF!,MATCH($D$17&amp;"_"&amp;$D25,#REF!,0),1),"")</f>
        <v/>
      </c>
      <c r="G25" s="21" t="str">
        <f>IFERROR(INDEX(#REF!,MATCH($D$17&amp;"_"&amp;$D25,#REF!,0),1),"")&amp;" "&amp;IFERROR(INDEX(#REF!,MATCH($D$17&amp;"_"&amp;$D25,#REF!,0),1),"")</f>
        <v xml:space="preserve"> </v>
      </c>
      <c r="H25" s="21" t="str">
        <f>IFERROR(INDEX(#REF!,MATCH($D$17&amp;"_"&amp;$D25,#REF!,0),1),"")</f>
        <v/>
      </c>
      <c r="I25" s="27" t="str">
        <f>IFERROR(VLOOKUP(F25,#REF!,7,0),"")</f>
        <v/>
      </c>
      <c r="J25" s="27" t="str">
        <f>IFERROR(IF(VLOOKUP(F25,#REF!,8,0)=0,"NE","ANO"),"")</f>
        <v/>
      </c>
      <c r="L25" s="21" t="e">
        <f t="shared" si="42"/>
        <v>#REF!</v>
      </c>
      <c r="M25" s="21" t="str">
        <f t="shared" si="48"/>
        <v/>
      </c>
      <c r="N25" s="21" t="str">
        <f t="shared" si="49"/>
        <v/>
      </c>
      <c r="O25" s="21" t="str">
        <f t="shared" si="50"/>
        <v xml:space="preserve"> </v>
      </c>
      <c r="P25" s="21" t="str">
        <f t="shared" si="51"/>
        <v/>
      </c>
      <c r="Q25" s="27" t="str">
        <f t="shared" si="52"/>
        <v/>
      </c>
      <c r="R25" s="27" t="str">
        <f t="shared" si="53"/>
        <v/>
      </c>
      <c r="T25" s="21" t="e">
        <f>IF(COUNTA($T$19:T24)&lt;=COUNTIF(#REF!,_listky!$T$17),MAX($T$19:T24)+1,"")</f>
        <v>#REF!</v>
      </c>
      <c r="U25" s="21" t="str">
        <f>IFERROR(INDEX(#REF!,MATCH($T$17&amp;"_"&amp;$T25,#REF!,0),1),"")</f>
        <v/>
      </c>
      <c r="V25" s="21" t="str">
        <f>IFERROR(INDEX(#REF!,MATCH($T$17&amp;"_"&amp;$T25,#REF!,0),1),"")</f>
        <v/>
      </c>
      <c r="W25" s="21" t="str">
        <f>IFERROR(INDEX(#REF!,MATCH($T$17&amp;"_"&amp;$T25,#REF!,0),1),"")&amp;" "&amp;IFERROR(INDEX(#REF!,MATCH($T$17&amp;"_"&amp;$T25,#REF!,0),1),"")</f>
        <v xml:space="preserve"> </v>
      </c>
      <c r="X25" s="21" t="str">
        <f>IFERROR(INDEX(#REF!,MATCH($T$17&amp;"_"&amp;$T25,#REF!,0),1),"")</f>
        <v/>
      </c>
      <c r="Y25" s="27" t="str">
        <f>IFERROR(VLOOKUP(V25,#REF!,7,0),"")</f>
        <v/>
      </c>
      <c r="Z25" s="27" t="str">
        <f>IFERROR(IF(VLOOKUP(V25,#REF!,8,0)=0,"NE","ANO"),"")</f>
        <v/>
      </c>
      <c r="AB25" s="21" t="e">
        <f t="shared" si="43"/>
        <v>#REF!</v>
      </c>
      <c r="AC25" s="21" t="str">
        <f t="shared" si="54"/>
        <v/>
      </c>
      <c r="AD25" s="21" t="str">
        <f t="shared" si="55"/>
        <v/>
      </c>
      <c r="AE25" s="21" t="str">
        <f t="shared" si="56"/>
        <v xml:space="preserve"> </v>
      </c>
      <c r="AF25" s="21" t="str">
        <f t="shared" si="57"/>
        <v/>
      </c>
      <c r="AG25" s="27" t="str">
        <f t="shared" si="58"/>
        <v/>
      </c>
      <c r="AH25" s="27" t="str">
        <f t="shared" si="59"/>
        <v/>
      </c>
      <c r="AJ25" s="21" t="e">
        <f>IF(COUNTA($AJ$19:AJ24)&lt;=COUNTIF(#REF!,_listky!$AJ$17),MAX($AJ$19:AJ24)+1,"")</f>
        <v>#REF!</v>
      </c>
      <c r="AK25" s="21" t="str">
        <f>IFERROR(INDEX(#REF!,MATCH($AJ$17&amp;"_"&amp;$AJ25,#REF!,0),1),"")</f>
        <v/>
      </c>
      <c r="AL25" s="21" t="str">
        <f>IFERROR(INDEX(#REF!,MATCH($AJ$17&amp;"_"&amp;$AJ25,#REF!,0),1),"")</f>
        <v/>
      </c>
      <c r="AM25" s="21" t="str">
        <f>IFERROR(INDEX(#REF!,MATCH($AJ$17&amp;"_"&amp;$AJ25,#REF!,0),1),"")&amp;" "&amp;IFERROR(INDEX(#REF!,MATCH($AJ$17&amp;"_"&amp;$AJ25,#REF!,0),1),"")</f>
        <v xml:space="preserve"> </v>
      </c>
      <c r="AN25" s="21" t="str">
        <f>IFERROR(INDEX(#REF!,MATCH($AJ$17&amp;"_"&amp;$AJ25,#REF!,0),1),"")</f>
        <v/>
      </c>
      <c r="AO25" s="27" t="str">
        <f>IFERROR(VLOOKUP(AL25,#REF!,7,0),"")</f>
        <v/>
      </c>
      <c r="AP25" s="27" t="str">
        <f>IFERROR(IF(VLOOKUP(AL25,#REF!,8,0)=0,"NE","ANO"),"")</f>
        <v/>
      </c>
      <c r="AR25" s="21" t="e">
        <f t="shared" si="44"/>
        <v>#REF!</v>
      </c>
      <c r="AS25" s="21" t="str">
        <f t="shared" si="60"/>
        <v/>
      </c>
      <c r="AT25" s="21" t="str">
        <f t="shared" si="61"/>
        <v/>
      </c>
      <c r="AU25" s="21" t="str">
        <f t="shared" si="62"/>
        <v xml:space="preserve"> </v>
      </c>
      <c r="AV25" s="21" t="str">
        <f t="shared" si="63"/>
        <v/>
      </c>
      <c r="AW25" s="27" t="str">
        <f t="shared" si="64"/>
        <v/>
      </c>
      <c r="AX25" s="27" t="str">
        <f t="shared" si="65"/>
        <v/>
      </c>
      <c r="AZ25" s="21" t="e">
        <f>IF(COUNTA($AZ$19:AZ24)&lt;=COUNTIF(#REF!,_listky!$AZ$17),MAX($AZ$19:AZ24)+1,"")</f>
        <v>#REF!</v>
      </c>
      <c r="BA25" s="21" t="str">
        <f>IFERROR(INDEX(#REF!,MATCH($AZ$17&amp;"_"&amp;$AZ25,#REF!,0),1),"")</f>
        <v/>
      </c>
      <c r="BB25" s="21" t="str">
        <f>IFERROR(INDEX(#REF!,MATCH($AZ$17&amp;"_"&amp;$AZ25,#REF!,0),1),"")</f>
        <v/>
      </c>
      <c r="BC25" s="21" t="str">
        <f>IFERROR(INDEX(#REF!,MATCH($AZ$17&amp;"_"&amp;$AZ25,#REF!,0),1),"")&amp;" "&amp;IFERROR(INDEX(#REF!,MATCH($AZ$17&amp;"_"&amp;$AZ25,#REF!,0),1),"")</f>
        <v xml:space="preserve"> </v>
      </c>
      <c r="BD25" s="21" t="str">
        <f>IFERROR(INDEX(#REF!,MATCH($AZ$17&amp;"_"&amp;$AZ25,#REF!,0),1),"")</f>
        <v/>
      </c>
      <c r="BE25" s="27" t="str">
        <f>IFERROR(VLOOKUP(BB25,#REF!,7,0),"")</f>
        <v/>
      </c>
      <c r="BF25" s="27" t="str">
        <f>IFERROR(IF(VLOOKUP(BB25,#REF!,8,0)=0,"NE","ANO"),"")</f>
        <v/>
      </c>
      <c r="BH25" s="21" t="e">
        <f t="shared" si="45"/>
        <v>#REF!</v>
      </c>
      <c r="BI25" s="21" t="str">
        <f t="shared" si="66"/>
        <v/>
      </c>
      <c r="BJ25" s="21" t="str">
        <f t="shared" si="67"/>
        <v/>
      </c>
      <c r="BK25" s="21" t="str">
        <f t="shared" si="68"/>
        <v xml:space="preserve"> </v>
      </c>
      <c r="BL25" s="21" t="str">
        <f t="shared" si="69"/>
        <v/>
      </c>
      <c r="BM25" s="27" t="str">
        <f t="shared" si="70"/>
        <v/>
      </c>
      <c r="BN25" s="27" t="str">
        <f t="shared" si="71"/>
        <v/>
      </c>
      <c r="BP25" s="21" t="e">
        <f>IF(COUNTA($BP$19:BP24)&lt;=COUNTIF(#REF!,_listky!$BP$17),MAX($BP$19:BP24)+1,"")</f>
        <v>#REF!</v>
      </c>
      <c r="BQ25" s="21" t="str">
        <f>IFERROR(INDEX(#REF!,MATCH($BP$17&amp;"_"&amp;$BP25,#REF!,0),1),"")</f>
        <v/>
      </c>
      <c r="BR25" s="21" t="str">
        <f>IFERROR(INDEX(#REF!,MATCH($BP$17&amp;"_"&amp;$BP25,#REF!,0),1),"")</f>
        <v/>
      </c>
      <c r="BS25" s="21" t="str">
        <f>IFERROR(INDEX(#REF!,MATCH($BP$17&amp;"_"&amp;$BP25,#REF!,0),1),"")&amp;" "&amp;IFERROR(INDEX(#REF!,MATCH($BP$17&amp;"_"&amp;$BP25,#REF!,0),1),"")</f>
        <v xml:space="preserve"> </v>
      </c>
      <c r="BT25" s="21" t="str">
        <f>IFERROR(INDEX(#REF!,MATCH($BP$17&amp;"_"&amp;$BP25,#REF!,0),1),"")</f>
        <v/>
      </c>
      <c r="BU25" s="27" t="str">
        <f>IFERROR(VLOOKUP(BR25,#REF!,7,0),"")</f>
        <v/>
      </c>
      <c r="BV25" s="27" t="str">
        <f>IFERROR(IF(VLOOKUP(BR25,#REF!,8,0)=0,"NE","ANO"),"")</f>
        <v/>
      </c>
      <c r="BX25" s="21" t="e">
        <f t="shared" si="46"/>
        <v>#REF!</v>
      </c>
      <c r="BY25" s="21" t="str">
        <f t="shared" si="72"/>
        <v/>
      </c>
      <c r="BZ25" s="21" t="str">
        <f t="shared" si="73"/>
        <v/>
      </c>
      <c r="CA25" s="21" t="str">
        <f t="shared" si="74"/>
        <v xml:space="preserve"> </v>
      </c>
      <c r="CB25" s="21" t="str">
        <f t="shared" si="75"/>
        <v/>
      </c>
      <c r="CC25" s="27" t="str">
        <f t="shared" si="76"/>
        <v/>
      </c>
      <c r="CD25" s="27" t="str">
        <f t="shared" si="77"/>
        <v/>
      </c>
      <c r="CF25" s="21" t="e">
        <f>IF(COUNTA($CF$19:CF24)&lt;=COUNTIF(#REF!,_listky!$CF$17),MAX($CF$19:CF24)+1,"")</f>
        <v>#REF!</v>
      </c>
      <c r="CG25" s="21" t="str">
        <f>IFERROR(INDEX(#REF!,MATCH($CF$17&amp;"_"&amp;$CF25,#REF!,0),1),"")</f>
        <v/>
      </c>
      <c r="CH25" s="21" t="str">
        <f>IFERROR(INDEX(#REF!,MATCH($CF$17&amp;"_"&amp;$CF25,#REF!,0),1),"")</f>
        <v/>
      </c>
      <c r="CI25" s="21" t="str">
        <f>IFERROR(INDEX(#REF!,MATCH($CF$17&amp;"_"&amp;$CF25,#REF!,0),1),"")&amp;" "&amp;IFERROR(INDEX(#REF!,MATCH($CF$17&amp;"_"&amp;$CF25,#REF!,0),1),"")</f>
        <v xml:space="preserve"> </v>
      </c>
      <c r="CJ25" s="21" t="str">
        <f>IFERROR(INDEX(#REF!,MATCH($CF$17&amp;"_"&amp;$CF25,#REF!,0),1),"")</f>
        <v/>
      </c>
      <c r="CK25" s="27" t="str">
        <f>IFERROR(VLOOKUP(CH25,#REF!,7,0),"")</f>
        <v/>
      </c>
      <c r="CL25" s="27" t="str">
        <f>IFERROR(IF(VLOOKUP(CH25,#REF!,8,0)=0,"NE","ANO"),"")</f>
        <v/>
      </c>
      <c r="CN25" s="21" t="e">
        <f t="shared" si="47"/>
        <v>#REF!</v>
      </c>
      <c r="CO25" s="21" t="str">
        <f t="shared" si="78"/>
        <v/>
      </c>
      <c r="CP25" s="21" t="str">
        <f t="shared" si="79"/>
        <v/>
      </c>
      <c r="CQ25" s="21" t="str">
        <f t="shared" si="80"/>
        <v xml:space="preserve"> </v>
      </c>
      <c r="CR25" s="21" t="str">
        <f t="shared" si="81"/>
        <v/>
      </c>
      <c r="CS25" s="27" t="str">
        <f t="shared" si="82"/>
        <v/>
      </c>
      <c r="CT25" s="21" t="str">
        <f t="shared" si="83"/>
        <v/>
      </c>
    </row>
    <row r="26" spans="1:98" x14ac:dyDescent="0.25">
      <c r="A26" s="23" t="s">
        <v>97</v>
      </c>
      <c r="D26" s="21" t="e">
        <f>IF(COUNTA($D$19:D25)&lt;=COUNTIF(#REF!,_listky!$D$17),MAX($D$19:D25)+1,"")</f>
        <v>#REF!</v>
      </c>
      <c r="E26" s="21" t="str">
        <f>IFERROR(INDEX(#REF!,MATCH($D$17&amp;"_"&amp;$D26,#REF!,0),1),"")</f>
        <v/>
      </c>
      <c r="F26" s="21" t="str">
        <f>IFERROR(INDEX(#REF!,MATCH($D$17&amp;"_"&amp;$D26,#REF!,0),1),"")</f>
        <v/>
      </c>
      <c r="G26" s="21" t="str">
        <f>IFERROR(INDEX(#REF!,MATCH($D$17&amp;"_"&amp;$D26,#REF!,0),1),"")&amp;" "&amp;IFERROR(INDEX(#REF!,MATCH($D$17&amp;"_"&amp;$D26,#REF!,0),1),"")</f>
        <v xml:space="preserve"> </v>
      </c>
      <c r="H26" s="21" t="str">
        <f>IFERROR(INDEX(#REF!,MATCH($D$17&amp;"_"&amp;$D26,#REF!,0),1),"")</f>
        <v/>
      </c>
      <c r="I26" s="27" t="str">
        <f>IFERROR(VLOOKUP(F26,#REF!,7,0),"")</f>
        <v/>
      </c>
      <c r="J26" s="27" t="str">
        <f>IFERROR(IF(VLOOKUP(F26,#REF!,8,0)=0,"NE","ANO"),"")</f>
        <v/>
      </c>
      <c r="L26" s="21" t="e">
        <f t="shared" si="42"/>
        <v>#REF!</v>
      </c>
      <c r="M26" s="21" t="str">
        <f t="shared" si="48"/>
        <v/>
      </c>
      <c r="N26" s="21" t="str">
        <f t="shared" si="49"/>
        <v/>
      </c>
      <c r="O26" s="21" t="str">
        <f t="shared" si="50"/>
        <v xml:space="preserve"> </v>
      </c>
      <c r="P26" s="21" t="str">
        <f t="shared" si="51"/>
        <v/>
      </c>
      <c r="Q26" s="27" t="str">
        <f t="shared" si="52"/>
        <v/>
      </c>
      <c r="R26" s="27" t="str">
        <f t="shared" si="53"/>
        <v/>
      </c>
      <c r="T26" s="21" t="e">
        <f>IF(COUNTA($T$19:T25)&lt;=COUNTIF(#REF!,_listky!$T$17),MAX($T$19:T25)+1,"")</f>
        <v>#REF!</v>
      </c>
      <c r="U26" s="21" t="str">
        <f>IFERROR(INDEX(#REF!,MATCH($T$17&amp;"_"&amp;$T26,#REF!,0),1),"")</f>
        <v/>
      </c>
      <c r="V26" s="21" t="str">
        <f>IFERROR(INDEX(#REF!,MATCH($T$17&amp;"_"&amp;$T26,#REF!,0),1),"")</f>
        <v/>
      </c>
      <c r="W26" s="21" t="str">
        <f>IFERROR(INDEX(#REF!,MATCH($T$17&amp;"_"&amp;$T26,#REF!,0),1),"")&amp;" "&amp;IFERROR(INDEX(#REF!,MATCH($T$17&amp;"_"&amp;$T26,#REF!,0),1),"")</f>
        <v xml:space="preserve"> </v>
      </c>
      <c r="X26" s="21" t="str">
        <f>IFERROR(INDEX(#REF!,MATCH($T$17&amp;"_"&amp;$T26,#REF!,0),1),"")</f>
        <v/>
      </c>
      <c r="Y26" s="27" t="str">
        <f>IFERROR(VLOOKUP(V26,#REF!,7,0),"")</f>
        <v/>
      </c>
      <c r="Z26" s="27" t="str">
        <f>IFERROR(IF(VLOOKUP(V26,#REF!,8,0)=0,"NE","ANO"),"")</f>
        <v/>
      </c>
      <c r="AB26" s="21" t="e">
        <f t="shared" si="43"/>
        <v>#REF!</v>
      </c>
      <c r="AC26" s="21" t="str">
        <f t="shared" si="54"/>
        <v/>
      </c>
      <c r="AD26" s="21" t="str">
        <f t="shared" si="55"/>
        <v/>
      </c>
      <c r="AE26" s="21" t="str">
        <f t="shared" si="56"/>
        <v xml:space="preserve"> </v>
      </c>
      <c r="AF26" s="21" t="str">
        <f t="shared" si="57"/>
        <v/>
      </c>
      <c r="AG26" s="27" t="str">
        <f t="shared" si="58"/>
        <v/>
      </c>
      <c r="AH26" s="27" t="str">
        <f t="shared" si="59"/>
        <v/>
      </c>
      <c r="AJ26" s="21" t="e">
        <f>IF(COUNTA($AJ$19:AJ25)&lt;=COUNTIF(#REF!,_listky!$AJ$17),MAX($AJ$19:AJ25)+1,"")</f>
        <v>#REF!</v>
      </c>
      <c r="AK26" s="21" t="str">
        <f>IFERROR(INDEX(#REF!,MATCH($AJ$17&amp;"_"&amp;$AJ26,#REF!,0),1),"")</f>
        <v/>
      </c>
      <c r="AL26" s="21" t="str">
        <f>IFERROR(INDEX(#REF!,MATCH($AJ$17&amp;"_"&amp;$AJ26,#REF!,0),1),"")</f>
        <v/>
      </c>
      <c r="AM26" s="21" t="str">
        <f>IFERROR(INDEX(#REF!,MATCH($AJ$17&amp;"_"&amp;$AJ26,#REF!,0),1),"")&amp;" "&amp;IFERROR(INDEX(#REF!,MATCH($AJ$17&amp;"_"&amp;$AJ26,#REF!,0),1),"")</f>
        <v xml:space="preserve"> </v>
      </c>
      <c r="AN26" s="21" t="str">
        <f>IFERROR(INDEX(#REF!,MATCH($AJ$17&amp;"_"&amp;$AJ26,#REF!,0),1),"")</f>
        <v/>
      </c>
      <c r="AO26" s="27" t="str">
        <f>IFERROR(VLOOKUP(AL26,#REF!,7,0),"")</f>
        <v/>
      </c>
      <c r="AP26" s="27" t="str">
        <f>IFERROR(IF(VLOOKUP(AL26,#REF!,8,0)=0,"NE","ANO"),"")</f>
        <v/>
      </c>
      <c r="AR26" s="21" t="e">
        <f t="shared" si="44"/>
        <v>#REF!</v>
      </c>
      <c r="AS26" s="21" t="str">
        <f t="shared" si="60"/>
        <v/>
      </c>
      <c r="AT26" s="21" t="str">
        <f t="shared" si="61"/>
        <v/>
      </c>
      <c r="AU26" s="21" t="str">
        <f t="shared" si="62"/>
        <v xml:space="preserve"> </v>
      </c>
      <c r="AV26" s="21" t="str">
        <f t="shared" si="63"/>
        <v/>
      </c>
      <c r="AW26" s="27" t="str">
        <f t="shared" si="64"/>
        <v/>
      </c>
      <c r="AX26" s="27" t="str">
        <f t="shared" si="65"/>
        <v/>
      </c>
      <c r="AZ26" s="21" t="e">
        <f>IF(COUNTA($AZ$19:AZ25)&lt;=COUNTIF(#REF!,_listky!$AZ$17),MAX($AZ$19:AZ25)+1,"")</f>
        <v>#REF!</v>
      </c>
      <c r="BA26" s="21" t="str">
        <f>IFERROR(INDEX(#REF!,MATCH($AZ$17&amp;"_"&amp;$AZ26,#REF!,0),1),"")</f>
        <v/>
      </c>
      <c r="BB26" s="21" t="str">
        <f>IFERROR(INDEX(#REF!,MATCH($AZ$17&amp;"_"&amp;$AZ26,#REF!,0),1),"")</f>
        <v/>
      </c>
      <c r="BC26" s="21" t="str">
        <f>IFERROR(INDEX(#REF!,MATCH($AZ$17&amp;"_"&amp;$AZ26,#REF!,0),1),"")&amp;" "&amp;IFERROR(INDEX(#REF!,MATCH($AZ$17&amp;"_"&amp;$AZ26,#REF!,0),1),"")</f>
        <v xml:space="preserve"> </v>
      </c>
      <c r="BD26" s="21" t="str">
        <f>IFERROR(INDEX(#REF!,MATCH($AZ$17&amp;"_"&amp;$AZ26,#REF!,0),1),"")</f>
        <v/>
      </c>
      <c r="BE26" s="27" t="str">
        <f>IFERROR(VLOOKUP(BB26,#REF!,7,0),"")</f>
        <v/>
      </c>
      <c r="BF26" s="27" t="str">
        <f>IFERROR(IF(VLOOKUP(BB26,#REF!,8,0)=0,"NE","ANO"),"")</f>
        <v/>
      </c>
      <c r="BH26" s="21" t="e">
        <f t="shared" si="45"/>
        <v>#REF!</v>
      </c>
      <c r="BI26" s="21" t="str">
        <f t="shared" si="66"/>
        <v/>
      </c>
      <c r="BJ26" s="21" t="str">
        <f t="shared" si="67"/>
        <v/>
      </c>
      <c r="BK26" s="21" t="str">
        <f t="shared" si="68"/>
        <v xml:space="preserve"> </v>
      </c>
      <c r="BL26" s="21" t="str">
        <f t="shared" si="69"/>
        <v/>
      </c>
      <c r="BM26" s="27" t="str">
        <f t="shared" si="70"/>
        <v/>
      </c>
      <c r="BN26" s="27" t="str">
        <f t="shared" si="71"/>
        <v/>
      </c>
      <c r="BP26" s="21" t="e">
        <f>IF(COUNTA($BP$19:BP25)&lt;=COUNTIF(#REF!,_listky!$BP$17),MAX($BP$19:BP25)+1,"")</f>
        <v>#REF!</v>
      </c>
      <c r="BQ26" s="21" t="str">
        <f>IFERROR(INDEX(#REF!,MATCH($BP$17&amp;"_"&amp;$BP26,#REF!,0),1),"")</f>
        <v/>
      </c>
      <c r="BR26" s="21" t="str">
        <f>IFERROR(INDEX(#REF!,MATCH($BP$17&amp;"_"&amp;$BP26,#REF!,0),1),"")</f>
        <v/>
      </c>
      <c r="BS26" s="21" t="str">
        <f>IFERROR(INDEX(#REF!,MATCH($BP$17&amp;"_"&amp;$BP26,#REF!,0),1),"")&amp;" "&amp;IFERROR(INDEX(#REF!,MATCH($BP$17&amp;"_"&amp;$BP26,#REF!,0),1),"")</f>
        <v xml:space="preserve"> </v>
      </c>
      <c r="BT26" s="21" t="str">
        <f>IFERROR(INDEX(#REF!,MATCH($BP$17&amp;"_"&amp;$BP26,#REF!,0),1),"")</f>
        <v/>
      </c>
      <c r="BU26" s="27" t="str">
        <f>IFERROR(VLOOKUP(BR26,#REF!,7,0),"")</f>
        <v/>
      </c>
      <c r="BV26" s="27" t="str">
        <f>IFERROR(IF(VLOOKUP(BR26,#REF!,8,0)=0,"NE","ANO"),"")</f>
        <v/>
      </c>
      <c r="BX26" s="21" t="e">
        <f t="shared" si="46"/>
        <v>#REF!</v>
      </c>
      <c r="BY26" s="21" t="str">
        <f t="shared" si="72"/>
        <v/>
      </c>
      <c r="BZ26" s="21" t="str">
        <f t="shared" si="73"/>
        <v/>
      </c>
      <c r="CA26" s="21" t="str">
        <f t="shared" si="74"/>
        <v xml:space="preserve"> </v>
      </c>
      <c r="CB26" s="21" t="str">
        <f t="shared" si="75"/>
        <v/>
      </c>
      <c r="CC26" s="27" t="str">
        <f t="shared" si="76"/>
        <v/>
      </c>
      <c r="CD26" s="27" t="str">
        <f t="shared" si="77"/>
        <v/>
      </c>
      <c r="CF26" s="21" t="e">
        <f>IF(COUNTA($CF$19:CF25)&lt;=COUNTIF(#REF!,_listky!$CF$17),MAX($CF$19:CF25)+1,"")</f>
        <v>#REF!</v>
      </c>
      <c r="CG26" s="21" t="str">
        <f>IFERROR(INDEX(#REF!,MATCH($CF$17&amp;"_"&amp;$CF26,#REF!,0),1),"")</f>
        <v/>
      </c>
      <c r="CH26" s="21" t="str">
        <f>IFERROR(INDEX(#REF!,MATCH($CF$17&amp;"_"&amp;$CF26,#REF!,0),1),"")</f>
        <v/>
      </c>
      <c r="CI26" s="21" t="str">
        <f>IFERROR(INDEX(#REF!,MATCH($CF$17&amp;"_"&amp;$CF26,#REF!,0),1),"")&amp;" "&amp;IFERROR(INDEX(#REF!,MATCH($CF$17&amp;"_"&amp;$CF26,#REF!,0),1),"")</f>
        <v xml:space="preserve"> </v>
      </c>
      <c r="CJ26" s="21" t="str">
        <f>IFERROR(INDEX(#REF!,MATCH($CF$17&amp;"_"&amp;$CF26,#REF!,0),1),"")</f>
        <v/>
      </c>
      <c r="CK26" s="27" t="str">
        <f>IFERROR(VLOOKUP(CH26,#REF!,7,0),"")</f>
        <v/>
      </c>
      <c r="CL26" s="27" t="str">
        <f>IFERROR(IF(VLOOKUP(CH26,#REF!,8,0)=0,"NE","ANO"),"")</f>
        <v/>
      </c>
      <c r="CN26" s="21" t="e">
        <f t="shared" si="47"/>
        <v>#REF!</v>
      </c>
      <c r="CO26" s="21" t="str">
        <f t="shared" si="78"/>
        <v/>
      </c>
      <c r="CP26" s="21" t="str">
        <f t="shared" si="79"/>
        <v/>
      </c>
      <c r="CQ26" s="21" t="str">
        <f t="shared" si="80"/>
        <v xml:space="preserve"> </v>
      </c>
      <c r="CR26" s="21" t="str">
        <f t="shared" si="81"/>
        <v/>
      </c>
      <c r="CS26" s="27" t="str">
        <f t="shared" si="82"/>
        <v/>
      </c>
      <c r="CT26" s="21" t="str">
        <f t="shared" si="83"/>
        <v/>
      </c>
    </row>
    <row r="27" spans="1:98" x14ac:dyDescent="0.25">
      <c r="A27" s="23" t="s">
        <v>98</v>
      </c>
      <c r="D27" s="21" t="e">
        <f>IF(COUNTA($D$19:D26)&lt;=COUNTIF(#REF!,_listky!$D$17),MAX($D$19:D26)+1,"")</f>
        <v>#REF!</v>
      </c>
      <c r="E27" s="21" t="str">
        <f>IFERROR(INDEX(#REF!,MATCH($D$17&amp;"_"&amp;$D27,#REF!,0),1),"")</f>
        <v/>
      </c>
      <c r="F27" s="21" t="str">
        <f>IFERROR(INDEX(#REF!,MATCH($D$17&amp;"_"&amp;$D27,#REF!,0),1),"")</f>
        <v/>
      </c>
      <c r="G27" s="21" t="str">
        <f>IFERROR(INDEX(#REF!,MATCH($D$17&amp;"_"&amp;$D27,#REF!,0),1),"")&amp;" "&amp;IFERROR(INDEX(#REF!,MATCH($D$17&amp;"_"&amp;$D27,#REF!,0),1),"")</f>
        <v xml:space="preserve"> </v>
      </c>
      <c r="H27" s="21" t="str">
        <f>IFERROR(INDEX(#REF!,MATCH($D$17&amp;"_"&amp;$D27,#REF!,0),1),"")</f>
        <v/>
      </c>
      <c r="I27" s="27" t="str">
        <f>IFERROR(VLOOKUP(F27,#REF!,7,0),"")</f>
        <v/>
      </c>
      <c r="J27" s="27" t="str">
        <f>IFERROR(IF(VLOOKUP(F27,#REF!,8,0)=0,"NE","ANO"),"")</f>
        <v/>
      </c>
      <c r="L27" s="21" t="e">
        <f t="shared" si="42"/>
        <v>#REF!</v>
      </c>
      <c r="M27" s="21" t="str">
        <f t="shared" si="48"/>
        <v/>
      </c>
      <c r="N27" s="21" t="str">
        <f t="shared" si="49"/>
        <v/>
      </c>
      <c r="O27" s="21" t="str">
        <f t="shared" si="50"/>
        <v xml:space="preserve"> </v>
      </c>
      <c r="P27" s="21" t="str">
        <f t="shared" si="51"/>
        <v/>
      </c>
      <c r="Q27" s="27" t="str">
        <f t="shared" si="52"/>
        <v/>
      </c>
      <c r="R27" s="27" t="str">
        <f t="shared" si="53"/>
        <v/>
      </c>
      <c r="T27" s="21" t="e">
        <f>IF(COUNTA($T$19:T26)&lt;=COUNTIF(#REF!,_listky!$T$17),MAX($T$19:T26)+1,"")</f>
        <v>#REF!</v>
      </c>
      <c r="U27" s="21" t="str">
        <f>IFERROR(INDEX(#REF!,MATCH($T$17&amp;"_"&amp;$T27,#REF!,0),1),"")</f>
        <v/>
      </c>
      <c r="V27" s="21" t="str">
        <f>IFERROR(INDEX(#REF!,MATCH($T$17&amp;"_"&amp;$T27,#REF!,0),1),"")</f>
        <v/>
      </c>
      <c r="W27" s="21" t="str">
        <f>IFERROR(INDEX(#REF!,MATCH($T$17&amp;"_"&amp;$T27,#REF!,0),1),"")&amp;" "&amp;IFERROR(INDEX(#REF!,MATCH($T$17&amp;"_"&amp;$T27,#REF!,0),1),"")</f>
        <v xml:space="preserve"> </v>
      </c>
      <c r="X27" s="21" t="str">
        <f>IFERROR(INDEX(#REF!,MATCH($T$17&amp;"_"&amp;$T27,#REF!,0),1),"")</f>
        <v/>
      </c>
      <c r="Y27" s="27" t="str">
        <f>IFERROR(VLOOKUP(V27,#REF!,7,0),"")</f>
        <v/>
      </c>
      <c r="Z27" s="27" t="str">
        <f>IFERROR(IF(VLOOKUP(V27,#REF!,8,0)=0,"NE","ANO"),"")</f>
        <v/>
      </c>
      <c r="AB27" s="21" t="e">
        <f t="shared" si="43"/>
        <v>#REF!</v>
      </c>
      <c r="AC27" s="21" t="str">
        <f t="shared" si="54"/>
        <v/>
      </c>
      <c r="AD27" s="21" t="str">
        <f t="shared" si="55"/>
        <v/>
      </c>
      <c r="AE27" s="21" t="str">
        <f t="shared" si="56"/>
        <v xml:space="preserve"> </v>
      </c>
      <c r="AF27" s="21" t="str">
        <f t="shared" si="57"/>
        <v/>
      </c>
      <c r="AG27" s="27" t="str">
        <f t="shared" si="58"/>
        <v/>
      </c>
      <c r="AH27" s="27" t="str">
        <f t="shared" si="59"/>
        <v/>
      </c>
      <c r="AJ27" s="21" t="e">
        <f>IF(COUNTA($AJ$19:AJ26)&lt;=COUNTIF(#REF!,_listky!$AJ$17),MAX($AJ$19:AJ26)+1,"")</f>
        <v>#REF!</v>
      </c>
      <c r="AK27" s="21" t="str">
        <f>IFERROR(INDEX(#REF!,MATCH($AJ$17&amp;"_"&amp;$AJ27,#REF!,0),1),"")</f>
        <v/>
      </c>
      <c r="AL27" s="21" t="str">
        <f>IFERROR(INDEX(#REF!,MATCH($AJ$17&amp;"_"&amp;$AJ27,#REF!,0),1),"")</f>
        <v/>
      </c>
      <c r="AM27" s="21" t="str">
        <f>IFERROR(INDEX(#REF!,MATCH($AJ$17&amp;"_"&amp;$AJ27,#REF!,0),1),"")&amp;" "&amp;IFERROR(INDEX(#REF!,MATCH($AJ$17&amp;"_"&amp;$AJ27,#REF!,0),1),"")</f>
        <v xml:space="preserve"> </v>
      </c>
      <c r="AN27" s="21" t="str">
        <f>IFERROR(INDEX(#REF!,MATCH($AJ$17&amp;"_"&amp;$AJ27,#REF!,0),1),"")</f>
        <v/>
      </c>
      <c r="AO27" s="27" t="str">
        <f>IFERROR(VLOOKUP(AL27,#REF!,7,0),"")</f>
        <v/>
      </c>
      <c r="AP27" s="27" t="str">
        <f>IFERROR(IF(VLOOKUP(AL27,#REF!,8,0)=0,"NE","ANO"),"")</f>
        <v/>
      </c>
      <c r="AR27" s="21" t="e">
        <f t="shared" si="44"/>
        <v>#REF!</v>
      </c>
      <c r="AS27" s="21" t="str">
        <f t="shared" si="60"/>
        <v/>
      </c>
      <c r="AT27" s="21" t="str">
        <f t="shared" si="61"/>
        <v/>
      </c>
      <c r="AU27" s="21" t="str">
        <f t="shared" si="62"/>
        <v xml:space="preserve"> </v>
      </c>
      <c r="AV27" s="21" t="str">
        <f t="shared" si="63"/>
        <v/>
      </c>
      <c r="AW27" s="27" t="str">
        <f t="shared" si="64"/>
        <v/>
      </c>
      <c r="AX27" s="27" t="str">
        <f t="shared" si="65"/>
        <v/>
      </c>
      <c r="AZ27" s="21" t="e">
        <f>IF(COUNTA($AZ$19:AZ26)&lt;=COUNTIF(#REF!,_listky!$AZ$17),MAX($AZ$19:AZ26)+1,"")</f>
        <v>#REF!</v>
      </c>
      <c r="BA27" s="21" t="str">
        <f>IFERROR(INDEX(#REF!,MATCH($AZ$17&amp;"_"&amp;$AZ27,#REF!,0),1),"")</f>
        <v/>
      </c>
      <c r="BB27" s="21" t="str">
        <f>IFERROR(INDEX(#REF!,MATCH($AZ$17&amp;"_"&amp;$AZ27,#REF!,0),1),"")</f>
        <v/>
      </c>
      <c r="BC27" s="21" t="str">
        <f>IFERROR(INDEX(#REF!,MATCH($AZ$17&amp;"_"&amp;$AZ27,#REF!,0),1),"")&amp;" "&amp;IFERROR(INDEX(#REF!,MATCH($AZ$17&amp;"_"&amp;$AZ27,#REF!,0),1),"")</f>
        <v xml:space="preserve"> </v>
      </c>
      <c r="BD27" s="21" t="str">
        <f>IFERROR(INDEX(#REF!,MATCH($AZ$17&amp;"_"&amp;$AZ27,#REF!,0),1),"")</f>
        <v/>
      </c>
      <c r="BE27" s="27" t="str">
        <f>IFERROR(VLOOKUP(BB27,#REF!,7,0),"")</f>
        <v/>
      </c>
      <c r="BF27" s="27" t="str">
        <f>IFERROR(IF(VLOOKUP(BB27,#REF!,8,0)=0,"NE","ANO"),"")</f>
        <v/>
      </c>
      <c r="BH27" s="21" t="e">
        <f t="shared" si="45"/>
        <v>#REF!</v>
      </c>
      <c r="BI27" s="21" t="str">
        <f t="shared" si="66"/>
        <v/>
      </c>
      <c r="BJ27" s="21" t="str">
        <f t="shared" si="67"/>
        <v/>
      </c>
      <c r="BK27" s="21" t="str">
        <f t="shared" si="68"/>
        <v xml:space="preserve"> </v>
      </c>
      <c r="BL27" s="21" t="str">
        <f t="shared" si="69"/>
        <v/>
      </c>
      <c r="BM27" s="27" t="str">
        <f t="shared" si="70"/>
        <v/>
      </c>
      <c r="BN27" s="27" t="str">
        <f t="shared" si="71"/>
        <v/>
      </c>
      <c r="BP27" s="21" t="e">
        <f>IF(COUNTA($BP$19:BP26)&lt;=COUNTIF(#REF!,_listky!$BP$17),MAX($BP$19:BP26)+1,"")</f>
        <v>#REF!</v>
      </c>
      <c r="BQ27" s="21" t="str">
        <f>IFERROR(INDEX(#REF!,MATCH($BP$17&amp;"_"&amp;$BP27,#REF!,0),1),"")</f>
        <v/>
      </c>
      <c r="BR27" s="21" t="str">
        <f>IFERROR(INDEX(#REF!,MATCH($BP$17&amp;"_"&amp;$BP27,#REF!,0),1),"")</f>
        <v/>
      </c>
      <c r="BS27" s="21" t="str">
        <f>IFERROR(INDEX(#REF!,MATCH($BP$17&amp;"_"&amp;$BP27,#REF!,0),1),"")&amp;" "&amp;IFERROR(INDEX(#REF!,MATCH($BP$17&amp;"_"&amp;$BP27,#REF!,0),1),"")</f>
        <v xml:space="preserve"> </v>
      </c>
      <c r="BT27" s="21" t="str">
        <f>IFERROR(INDEX(#REF!,MATCH($BP$17&amp;"_"&amp;$BP27,#REF!,0),1),"")</f>
        <v/>
      </c>
      <c r="BU27" s="27" t="str">
        <f>IFERROR(VLOOKUP(BR27,#REF!,7,0),"")</f>
        <v/>
      </c>
      <c r="BV27" s="27" t="str">
        <f>IFERROR(IF(VLOOKUP(BR27,#REF!,8,0)=0,"NE","ANO"),"")</f>
        <v/>
      </c>
      <c r="BX27" s="21" t="e">
        <f t="shared" si="46"/>
        <v>#REF!</v>
      </c>
      <c r="BY27" s="21" t="str">
        <f t="shared" si="72"/>
        <v/>
      </c>
      <c r="BZ27" s="21" t="str">
        <f t="shared" si="73"/>
        <v/>
      </c>
      <c r="CA27" s="21" t="str">
        <f t="shared" si="74"/>
        <v xml:space="preserve"> </v>
      </c>
      <c r="CB27" s="21" t="str">
        <f t="shared" si="75"/>
        <v/>
      </c>
      <c r="CC27" s="27" t="str">
        <f t="shared" si="76"/>
        <v/>
      </c>
      <c r="CD27" s="27" t="str">
        <f t="shared" si="77"/>
        <v/>
      </c>
      <c r="CF27" s="21" t="e">
        <f>IF(COUNTA($CF$19:CF26)&lt;=COUNTIF(#REF!,_listky!$CF$17),MAX($CF$19:CF26)+1,"")</f>
        <v>#REF!</v>
      </c>
      <c r="CG27" s="21" t="str">
        <f>IFERROR(INDEX(#REF!,MATCH($CF$17&amp;"_"&amp;$CF27,#REF!,0),1),"")</f>
        <v/>
      </c>
      <c r="CH27" s="21" t="str">
        <f>IFERROR(INDEX(#REF!,MATCH($CF$17&amp;"_"&amp;$CF27,#REF!,0),1),"")</f>
        <v/>
      </c>
      <c r="CI27" s="21" t="str">
        <f>IFERROR(INDEX(#REF!,MATCH($CF$17&amp;"_"&amp;$CF27,#REF!,0),1),"")&amp;" "&amp;IFERROR(INDEX(#REF!,MATCH($CF$17&amp;"_"&amp;$CF27,#REF!,0),1),"")</f>
        <v xml:space="preserve"> </v>
      </c>
      <c r="CJ27" s="21" t="str">
        <f>IFERROR(INDEX(#REF!,MATCH($CF$17&amp;"_"&amp;$CF27,#REF!,0),1),"")</f>
        <v/>
      </c>
      <c r="CK27" s="27" t="str">
        <f>IFERROR(VLOOKUP(CH27,#REF!,7,0),"")</f>
        <v/>
      </c>
      <c r="CL27" s="27" t="str">
        <f>IFERROR(IF(VLOOKUP(CH27,#REF!,8,0)=0,"NE","ANO"),"")</f>
        <v/>
      </c>
      <c r="CN27" s="21" t="e">
        <f t="shared" si="47"/>
        <v>#REF!</v>
      </c>
      <c r="CO27" s="21" t="str">
        <f t="shared" si="78"/>
        <v/>
      </c>
      <c r="CP27" s="21" t="str">
        <f t="shared" si="79"/>
        <v/>
      </c>
      <c r="CQ27" s="21" t="str">
        <f t="shared" si="80"/>
        <v xml:space="preserve"> </v>
      </c>
      <c r="CR27" s="21" t="str">
        <f t="shared" si="81"/>
        <v/>
      </c>
      <c r="CS27" s="27" t="str">
        <f t="shared" si="82"/>
        <v/>
      </c>
      <c r="CT27" s="21" t="str">
        <f t="shared" si="83"/>
        <v/>
      </c>
    </row>
    <row r="28" spans="1:98" x14ac:dyDescent="0.25">
      <c r="A28" s="23" t="s">
        <v>101</v>
      </c>
      <c r="D28" s="21" t="e">
        <f>IF(COUNTA($D$19:D27)&lt;=COUNTIF(#REF!,_listky!$D$17),MAX($D$19:D27)+1,"")</f>
        <v>#REF!</v>
      </c>
      <c r="E28" s="21" t="str">
        <f>IFERROR(INDEX(#REF!,MATCH($D$17&amp;"_"&amp;$D28,#REF!,0),1),"")</f>
        <v/>
      </c>
      <c r="F28" s="21" t="str">
        <f>IFERROR(INDEX(#REF!,MATCH($D$17&amp;"_"&amp;$D28,#REF!,0),1),"")</f>
        <v/>
      </c>
      <c r="G28" s="21" t="str">
        <f>IFERROR(INDEX(#REF!,MATCH($D$17&amp;"_"&amp;$D28,#REF!,0),1),"")&amp;" "&amp;IFERROR(INDEX(#REF!,MATCH($D$17&amp;"_"&amp;$D28,#REF!,0),1),"")</f>
        <v xml:space="preserve"> </v>
      </c>
      <c r="H28" s="21" t="str">
        <f>IFERROR(INDEX(#REF!,MATCH($D$17&amp;"_"&amp;$D28,#REF!,0),1),"")</f>
        <v/>
      </c>
      <c r="I28" s="27" t="str">
        <f>IFERROR(VLOOKUP(F28,#REF!,7,0),"")</f>
        <v/>
      </c>
      <c r="J28" s="27" t="str">
        <f>IFERROR(IF(VLOOKUP(F28,#REF!,8,0)=0,"NE","ANO"),"")</f>
        <v/>
      </c>
      <c r="L28" s="21" t="e">
        <f t="shared" si="42"/>
        <v>#REF!</v>
      </c>
      <c r="M28" s="21" t="str">
        <f t="shared" si="48"/>
        <v/>
      </c>
      <c r="N28" s="21" t="str">
        <f t="shared" si="49"/>
        <v/>
      </c>
      <c r="O28" s="21" t="str">
        <f t="shared" si="50"/>
        <v xml:space="preserve"> </v>
      </c>
      <c r="P28" s="21" t="str">
        <f t="shared" si="51"/>
        <v/>
      </c>
      <c r="Q28" s="27" t="str">
        <f t="shared" si="52"/>
        <v/>
      </c>
      <c r="R28" s="27" t="str">
        <f t="shared" si="53"/>
        <v/>
      </c>
      <c r="T28" s="21" t="e">
        <f>IF(COUNTA($T$19:T27)&lt;=COUNTIF(#REF!,_listky!$T$17),MAX($T$19:T27)+1,"")</f>
        <v>#REF!</v>
      </c>
      <c r="U28" s="21" t="str">
        <f>IFERROR(INDEX(#REF!,MATCH($T$17&amp;"_"&amp;$T28,#REF!,0),1),"")</f>
        <v/>
      </c>
      <c r="V28" s="21" t="str">
        <f>IFERROR(INDEX(#REF!,MATCH($T$17&amp;"_"&amp;$T28,#REF!,0),1),"")</f>
        <v/>
      </c>
      <c r="W28" s="21" t="str">
        <f>IFERROR(INDEX(#REF!,MATCH($T$17&amp;"_"&amp;$T28,#REF!,0),1),"")&amp;" "&amp;IFERROR(INDEX(#REF!,MATCH($T$17&amp;"_"&amp;$T28,#REF!,0),1),"")</f>
        <v xml:space="preserve"> </v>
      </c>
      <c r="X28" s="21" t="str">
        <f>IFERROR(INDEX(#REF!,MATCH($T$17&amp;"_"&amp;$T28,#REF!,0),1),"")</f>
        <v/>
      </c>
      <c r="Y28" s="27" t="str">
        <f>IFERROR(VLOOKUP(V28,#REF!,7,0),"")</f>
        <v/>
      </c>
      <c r="Z28" s="27" t="str">
        <f>IFERROR(IF(VLOOKUP(V28,#REF!,8,0)=0,"NE","ANO"),"")</f>
        <v/>
      </c>
      <c r="AB28" s="21" t="e">
        <f t="shared" si="43"/>
        <v>#REF!</v>
      </c>
      <c r="AC28" s="21" t="str">
        <f t="shared" si="54"/>
        <v/>
      </c>
      <c r="AD28" s="21" t="str">
        <f t="shared" si="55"/>
        <v/>
      </c>
      <c r="AE28" s="21" t="str">
        <f t="shared" si="56"/>
        <v xml:space="preserve"> </v>
      </c>
      <c r="AF28" s="21" t="str">
        <f t="shared" si="57"/>
        <v/>
      </c>
      <c r="AG28" s="27" t="str">
        <f t="shared" si="58"/>
        <v/>
      </c>
      <c r="AH28" s="27" t="str">
        <f t="shared" si="59"/>
        <v/>
      </c>
      <c r="AJ28" s="21" t="e">
        <f>IF(COUNTA($AJ$19:AJ27)&lt;=COUNTIF(#REF!,_listky!$AJ$17),MAX($AJ$19:AJ27)+1,"")</f>
        <v>#REF!</v>
      </c>
      <c r="AK28" s="21" t="str">
        <f>IFERROR(INDEX(#REF!,MATCH($AJ$17&amp;"_"&amp;$AJ28,#REF!,0),1),"")</f>
        <v/>
      </c>
      <c r="AL28" s="21" t="str">
        <f>IFERROR(INDEX(#REF!,MATCH($AJ$17&amp;"_"&amp;$AJ28,#REF!,0),1),"")</f>
        <v/>
      </c>
      <c r="AM28" s="21" t="str">
        <f>IFERROR(INDEX(#REF!,MATCH($AJ$17&amp;"_"&amp;$AJ28,#REF!,0),1),"")&amp;" "&amp;IFERROR(INDEX(#REF!,MATCH($AJ$17&amp;"_"&amp;$AJ28,#REF!,0),1),"")</f>
        <v xml:space="preserve"> </v>
      </c>
      <c r="AN28" s="21" t="str">
        <f>IFERROR(INDEX(#REF!,MATCH($AJ$17&amp;"_"&amp;$AJ28,#REF!,0),1),"")</f>
        <v/>
      </c>
      <c r="AO28" s="27" t="str">
        <f>IFERROR(VLOOKUP(AL28,#REF!,7,0),"")</f>
        <v/>
      </c>
      <c r="AP28" s="27" t="str">
        <f>IFERROR(IF(VLOOKUP(AL28,#REF!,8,0)=0,"NE","ANO"),"")</f>
        <v/>
      </c>
      <c r="AR28" s="21" t="e">
        <f t="shared" si="44"/>
        <v>#REF!</v>
      </c>
      <c r="AS28" s="21" t="str">
        <f t="shared" si="60"/>
        <v/>
      </c>
      <c r="AT28" s="21" t="str">
        <f t="shared" si="61"/>
        <v/>
      </c>
      <c r="AU28" s="21" t="str">
        <f t="shared" si="62"/>
        <v xml:space="preserve"> </v>
      </c>
      <c r="AV28" s="21" t="str">
        <f t="shared" si="63"/>
        <v/>
      </c>
      <c r="AW28" s="27" t="str">
        <f t="shared" si="64"/>
        <v/>
      </c>
      <c r="AX28" s="27" t="str">
        <f t="shared" si="65"/>
        <v/>
      </c>
      <c r="AZ28" s="21" t="e">
        <f>IF(COUNTA($AZ$19:AZ27)&lt;=COUNTIF(#REF!,_listky!$AZ$17),MAX($AZ$19:AZ27)+1,"")</f>
        <v>#REF!</v>
      </c>
      <c r="BA28" s="21" t="str">
        <f>IFERROR(INDEX(#REF!,MATCH($AZ$17&amp;"_"&amp;$AZ28,#REF!,0),1),"")</f>
        <v/>
      </c>
      <c r="BB28" s="21" t="str">
        <f>IFERROR(INDEX(#REF!,MATCH($AZ$17&amp;"_"&amp;$AZ28,#REF!,0),1),"")</f>
        <v/>
      </c>
      <c r="BC28" s="21" t="str">
        <f>IFERROR(INDEX(#REF!,MATCH($AZ$17&amp;"_"&amp;$AZ28,#REF!,0),1),"")&amp;" "&amp;IFERROR(INDEX(#REF!,MATCH($AZ$17&amp;"_"&amp;$AZ28,#REF!,0),1),"")</f>
        <v xml:space="preserve"> </v>
      </c>
      <c r="BD28" s="21" t="str">
        <f>IFERROR(INDEX(#REF!,MATCH($AZ$17&amp;"_"&amp;$AZ28,#REF!,0),1),"")</f>
        <v/>
      </c>
      <c r="BE28" s="27" t="str">
        <f>IFERROR(VLOOKUP(BB28,#REF!,7,0),"")</f>
        <v/>
      </c>
      <c r="BF28" s="27" t="str">
        <f>IFERROR(IF(VLOOKUP(BB28,#REF!,8,0)=0,"NE","ANO"),"")</f>
        <v/>
      </c>
      <c r="BH28" s="21" t="e">
        <f t="shared" si="45"/>
        <v>#REF!</v>
      </c>
      <c r="BI28" s="21" t="str">
        <f t="shared" si="66"/>
        <v/>
      </c>
      <c r="BJ28" s="21" t="str">
        <f t="shared" si="67"/>
        <v/>
      </c>
      <c r="BK28" s="21" t="str">
        <f t="shared" si="68"/>
        <v xml:space="preserve"> </v>
      </c>
      <c r="BL28" s="21" t="str">
        <f t="shared" si="69"/>
        <v/>
      </c>
      <c r="BM28" s="27" t="str">
        <f t="shared" si="70"/>
        <v/>
      </c>
      <c r="BN28" s="27" t="str">
        <f t="shared" si="71"/>
        <v/>
      </c>
      <c r="BP28" s="21" t="e">
        <f>IF(COUNTA($BP$19:BP27)&lt;=COUNTIF(#REF!,_listky!$BP$17),MAX($BP$19:BP27)+1,"")</f>
        <v>#REF!</v>
      </c>
      <c r="BQ28" s="21" t="str">
        <f>IFERROR(INDEX(#REF!,MATCH($BP$17&amp;"_"&amp;$BP28,#REF!,0),1),"")</f>
        <v/>
      </c>
      <c r="BR28" s="21" t="str">
        <f>IFERROR(INDEX(#REF!,MATCH($BP$17&amp;"_"&amp;$BP28,#REF!,0),1),"")</f>
        <v/>
      </c>
      <c r="BS28" s="21" t="str">
        <f>IFERROR(INDEX(#REF!,MATCH($BP$17&amp;"_"&amp;$BP28,#REF!,0),1),"")&amp;" "&amp;IFERROR(INDEX(#REF!,MATCH($BP$17&amp;"_"&amp;$BP28,#REF!,0),1),"")</f>
        <v xml:space="preserve"> </v>
      </c>
      <c r="BT28" s="21" t="str">
        <f>IFERROR(INDEX(#REF!,MATCH($BP$17&amp;"_"&amp;$BP28,#REF!,0),1),"")</f>
        <v/>
      </c>
      <c r="BU28" s="27" t="str">
        <f>IFERROR(VLOOKUP(BR28,#REF!,7,0),"")</f>
        <v/>
      </c>
      <c r="BV28" s="27" t="str">
        <f>IFERROR(IF(VLOOKUP(BR28,#REF!,8,0)=0,"NE","ANO"),"")</f>
        <v/>
      </c>
      <c r="BX28" s="21" t="e">
        <f t="shared" si="46"/>
        <v>#REF!</v>
      </c>
      <c r="BY28" s="21" t="str">
        <f t="shared" si="72"/>
        <v/>
      </c>
      <c r="BZ28" s="21" t="str">
        <f t="shared" si="73"/>
        <v/>
      </c>
      <c r="CA28" s="21" t="str">
        <f t="shared" si="74"/>
        <v xml:space="preserve"> </v>
      </c>
      <c r="CB28" s="21" t="str">
        <f t="shared" si="75"/>
        <v/>
      </c>
      <c r="CC28" s="27" t="str">
        <f t="shared" si="76"/>
        <v/>
      </c>
      <c r="CD28" s="27" t="str">
        <f t="shared" si="77"/>
        <v/>
      </c>
      <c r="CF28" s="21" t="e">
        <f>IF(COUNTA($CF$19:CF27)&lt;=COUNTIF(#REF!,_listky!$CF$17),MAX($CF$19:CF27)+1,"")</f>
        <v>#REF!</v>
      </c>
      <c r="CG28" s="21" t="str">
        <f>IFERROR(INDEX(#REF!,MATCH($CF$17&amp;"_"&amp;$CF28,#REF!,0),1),"")</f>
        <v/>
      </c>
      <c r="CH28" s="21" t="str">
        <f>IFERROR(INDEX(#REF!,MATCH($CF$17&amp;"_"&amp;$CF28,#REF!,0),1),"")</f>
        <v/>
      </c>
      <c r="CI28" s="21" t="str">
        <f>IFERROR(INDEX(#REF!,MATCH($CF$17&amp;"_"&amp;$CF28,#REF!,0),1),"")&amp;" "&amp;IFERROR(INDEX(#REF!,MATCH($CF$17&amp;"_"&amp;$CF28,#REF!,0),1),"")</f>
        <v xml:space="preserve"> </v>
      </c>
      <c r="CJ28" s="21" t="str">
        <f>IFERROR(INDEX(#REF!,MATCH($CF$17&amp;"_"&amp;$CF28,#REF!,0),1),"")</f>
        <v/>
      </c>
      <c r="CK28" s="27" t="str">
        <f>IFERROR(VLOOKUP(CH28,#REF!,7,0),"")</f>
        <v/>
      </c>
      <c r="CL28" s="27" t="str">
        <f>IFERROR(IF(VLOOKUP(CH28,#REF!,8,0)=0,"NE","ANO"),"")</f>
        <v/>
      </c>
      <c r="CN28" s="21" t="e">
        <f t="shared" si="47"/>
        <v>#REF!</v>
      </c>
      <c r="CO28" s="21" t="str">
        <f t="shared" si="78"/>
        <v/>
      </c>
      <c r="CP28" s="21" t="str">
        <f t="shared" si="79"/>
        <v/>
      </c>
      <c r="CQ28" s="21" t="str">
        <f t="shared" si="80"/>
        <v xml:space="preserve"> </v>
      </c>
      <c r="CR28" s="21" t="str">
        <f t="shared" si="81"/>
        <v/>
      </c>
      <c r="CS28" s="27" t="str">
        <f t="shared" si="82"/>
        <v/>
      </c>
      <c r="CT28" s="21" t="str">
        <f t="shared" si="83"/>
        <v/>
      </c>
    </row>
    <row r="29" spans="1:98" x14ac:dyDescent="0.25">
      <c r="A29" s="23" t="s">
        <v>102</v>
      </c>
      <c r="D29" s="21" t="e">
        <f>IF(COUNTA($D$19:D28)&lt;=COUNTIF(#REF!,_listky!$D$17),MAX($D$19:D28)+1,"")</f>
        <v>#REF!</v>
      </c>
      <c r="E29" s="21" t="str">
        <f>IFERROR(INDEX(#REF!,MATCH($D$17&amp;"_"&amp;$D29,#REF!,0),1),"")</f>
        <v/>
      </c>
      <c r="F29" s="21" t="str">
        <f>IFERROR(INDEX(#REF!,MATCH($D$17&amp;"_"&amp;$D29,#REF!,0),1),"")</f>
        <v/>
      </c>
      <c r="G29" s="21" t="str">
        <f>IFERROR(INDEX(#REF!,MATCH($D$17&amp;"_"&amp;$D29,#REF!,0),1),"")&amp;" "&amp;IFERROR(INDEX(#REF!,MATCH($D$17&amp;"_"&amp;$D29,#REF!,0),1),"")</f>
        <v xml:space="preserve"> </v>
      </c>
      <c r="H29" s="21" t="str">
        <f>IFERROR(INDEX(#REF!,MATCH($D$17&amp;"_"&amp;$D29,#REF!,0),1),"")</f>
        <v/>
      </c>
      <c r="I29" s="27" t="str">
        <f>IFERROR(VLOOKUP(F29,#REF!,7,0),"")</f>
        <v/>
      </c>
      <c r="J29" s="27" t="str">
        <f>IFERROR(IF(VLOOKUP(F29,#REF!,8,0)=0,"NE","ANO"),"")</f>
        <v/>
      </c>
      <c r="L29" s="21" t="e">
        <f t="shared" si="42"/>
        <v>#REF!</v>
      </c>
      <c r="M29" s="21" t="str">
        <f t="shared" si="48"/>
        <v/>
      </c>
      <c r="N29" s="21" t="str">
        <f t="shared" si="49"/>
        <v/>
      </c>
      <c r="O29" s="21" t="str">
        <f t="shared" si="50"/>
        <v xml:space="preserve"> </v>
      </c>
      <c r="P29" s="21" t="str">
        <f t="shared" si="51"/>
        <v/>
      </c>
      <c r="Q29" s="27" t="str">
        <f t="shared" si="52"/>
        <v/>
      </c>
      <c r="R29" s="27" t="str">
        <f t="shared" si="53"/>
        <v/>
      </c>
      <c r="T29" s="21" t="e">
        <f>IF(COUNTA($T$19:T28)&lt;=COUNTIF(#REF!,_listky!$T$17),MAX($T$19:T28)+1,"")</f>
        <v>#REF!</v>
      </c>
      <c r="U29" s="21" t="str">
        <f>IFERROR(INDEX(#REF!,MATCH($T$17&amp;"_"&amp;$T29,#REF!,0),1),"")</f>
        <v/>
      </c>
      <c r="V29" s="21" t="str">
        <f>IFERROR(INDEX(#REF!,MATCH($T$17&amp;"_"&amp;$T29,#REF!,0),1),"")</f>
        <v/>
      </c>
      <c r="W29" s="21" t="str">
        <f>IFERROR(INDEX(#REF!,MATCH($T$17&amp;"_"&amp;$T29,#REF!,0),1),"")&amp;" "&amp;IFERROR(INDEX(#REF!,MATCH($T$17&amp;"_"&amp;$T29,#REF!,0),1),"")</f>
        <v xml:space="preserve"> </v>
      </c>
      <c r="X29" s="21" t="str">
        <f>IFERROR(INDEX(#REF!,MATCH($T$17&amp;"_"&amp;$T29,#REF!,0),1),"")</f>
        <v/>
      </c>
      <c r="Y29" s="27" t="str">
        <f>IFERROR(VLOOKUP(V29,#REF!,7,0),"")</f>
        <v/>
      </c>
      <c r="Z29" s="27" t="str">
        <f>IFERROR(IF(VLOOKUP(V29,#REF!,8,0)=0,"NE","ANO"),"")</f>
        <v/>
      </c>
      <c r="AB29" s="21" t="e">
        <f t="shared" si="43"/>
        <v>#REF!</v>
      </c>
      <c r="AC29" s="21" t="str">
        <f t="shared" si="54"/>
        <v/>
      </c>
      <c r="AD29" s="21" t="str">
        <f t="shared" si="55"/>
        <v/>
      </c>
      <c r="AE29" s="21" t="str">
        <f t="shared" si="56"/>
        <v xml:space="preserve"> </v>
      </c>
      <c r="AF29" s="21" t="str">
        <f t="shared" si="57"/>
        <v/>
      </c>
      <c r="AG29" s="27" t="str">
        <f t="shared" si="58"/>
        <v/>
      </c>
      <c r="AH29" s="27" t="str">
        <f t="shared" si="59"/>
        <v/>
      </c>
      <c r="AJ29" s="21" t="e">
        <f>IF(COUNTA($AJ$19:AJ28)&lt;=COUNTIF(#REF!,_listky!$AJ$17),MAX($AJ$19:AJ28)+1,"")</f>
        <v>#REF!</v>
      </c>
      <c r="AK29" s="21" t="str">
        <f>IFERROR(INDEX(#REF!,MATCH($AJ$17&amp;"_"&amp;$AJ29,#REF!,0),1),"")</f>
        <v/>
      </c>
      <c r="AL29" s="21" t="str">
        <f>IFERROR(INDEX(#REF!,MATCH($AJ$17&amp;"_"&amp;$AJ29,#REF!,0),1),"")</f>
        <v/>
      </c>
      <c r="AM29" s="21" t="str">
        <f>IFERROR(INDEX(#REF!,MATCH($AJ$17&amp;"_"&amp;$AJ29,#REF!,0),1),"")&amp;" "&amp;IFERROR(INDEX(#REF!,MATCH($AJ$17&amp;"_"&amp;$AJ29,#REF!,0),1),"")</f>
        <v xml:space="preserve"> </v>
      </c>
      <c r="AN29" s="21" t="str">
        <f>IFERROR(INDEX(#REF!,MATCH($AJ$17&amp;"_"&amp;$AJ29,#REF!,0),1),"")</f>
        <v/>
      </c>
      <c r="AO29" s="27" t="str">
        <f>IFERROR(VLOOKUP(AL29,#REF!,7,0),"")</f>
        <v/>
      </c>
      <c r="AP29" s="27" t="str">
        <f>IFERROR(IF(VLOOKUP(AL29,#REF!,8,0)=0,"NE","ANO"),"")</f>
        <v/>
      </c>
      <c r="AR29" s="21" t="e">
        <f t="shared" si="44"/>
        <v>#REF!</v>
      </c>
      <c r="AS29" s="21" t="str">
        <f t="shared" si="60"/>
        <v/>
      </c>
      <c r="AT29" s="21" t="str">
        <f t="shared" si="61"/>
        <v/>
      </c>
      <c r="AU29" s="21" t="str">
        <f t="shared" si="62"/>
        <v xml:space="preserve"> </v>
      </c>
      <c r="AV29" s="21" t="str">
        <f t="shared" si="63"/>
        <v/>
      </c>
      <c r="AW29" s="27" t="str">
        <f t="shared" si="64"/>
        <v/>
      </c>
      <c r="AX29" s="27" t="str">
        <f t="shared" si="65"/>
        <v/>
      </c>
      <c r="AZ29" s="21" t="e">
        <f>IF(COUNTA($AZ$19:AZ28)&lt;=COUNTIF(#REF!,_listky!$AZ$17),MAX($AZ$19:AZ28)+1,"")</f>
        <v>#REF!</v>
      </c>
      <c r="BA29" s="21" t="str">
        <f>IFERROR(INDEX(#REF!,MATCH($AZ$17&amp;"_"&amp;$AZ29,#REF!,0),1),"")</f>
        <v/>
      </c>
      <c r="BB29" s="21" t="str">
        <f>IFERROR(INDEX(#REF!,MATCH($AZ$17&amp;"_"&amp;$AZ29,#REF!,0),1),"")</f>
        <v/>
      </c>
      <c r="BC29" s="21" t="str">
        <f>IFERROR(INDEX(#REF!,MATCH($AZ$17&amp;"_"&amp;$AZ29,#REF!,0),1),"")&amp;" "&amp;IFERROR(INDEX(#REF!,MATCH($AZ$17&amp;"_"&amp;$AZ29,#REF!,0),1),"")</f>
        <v xml:space="preserve"> </v>
      </c>
      <c r="BD29" s="21" t="str">
        <f>IFERROR(INDEX(#REF!,MATCH($AZ$17&amp;"_"&amp;$AZ29,#REF!,0),1),"")</f>
        <v/>
      </c>
      <c r="BE29" s="27" t="str">
        <f>IFERROR(VLOOKUP(BB29,#REF!,7,0),"")</f>
        <v/>
      </c>
      <c r="BF29" s="27" t="str">
        <f>IFERROR(IF(VLOOKUP(BB29,#REF!,8,0)=0,"NE","ANO"),"")</f>
        <v/>
      </c>
      <c r="BH29" s="21" t="e">
        <f t="shared" si="45"/>
        <v>#REF!</v>
      </c>
      <c r="BI29" s="21" t="str">
        <f t="shared" si="66"/>
        <v/>
      </c>
      <c r="BJ29" s="21" t="str">
        <f t="shared" si="67"/>
        <v/>
      </c>
      <c r="BK29" s="21" t="str">
        <f t="shared" si="68"/>
        <v xml:space="preserve"> </v>
      </c>
      <c r="BL29" s="21" t="str">
        <f t="shared" si="69"/>
        <v/>
      </c>
      <c r="BM29" s="27" t="str">
        <f t="shared" si="70"/>
        <v/>
      </c>
      <c r="BN29" s="27" t="str">
        <f t="shared" si="71"/>
        <v/>
      </c>
      <c r="BP29" s="21" t="e">
        <f>IF(COUNTA($BP$19:BP28)&lt;=COUNTIF(#REF!,_listky!$BP$17),MAX($BP$19:BP28)+1,"")</f>
        <v>#REF!</v>
      </c>
      <c r="BQ29" s="21" t="str">
        <f>IFERROR(INDEX(#REF!,MATCH($BP$17&amp;"_"&amp;$BP29,#REF!,0),1),"")</f>
        <v/>
      </c>
      <c r="BR29" s="21" t="str">
        <f>IFERROR(INDEX(#REF!,MATCH($BP$17&amp;"_"&amp;$BP29,#REF!,0),1),"")</f>
        <v/>
      </c>
      <c r="BS29" s="21" t="str">
        <f>IFERROR(INDEX(#REF!,MATCH($BP$17&amp;"_"&amp;$BP29,#REF!,0),1),"")&amp;" "&amp;IFERROR(INDEX(#REF!,MATCH($BP$17&amp;"_"&amp;$BP29,#REF!,0),1),"")</f>
        <v xml:space="preserve"> </v>
      </c>
      <c r="BT29" s="21" t="str">
        <f>IFERROR(INDEX(#REF!,MATCH($BP$17&amp;"_"&amp;$BP29,#REF!,0),1),"")</f>
        <v/>
      </c>
      <c r="BU29" s="27" t="str">
        <f>IFERROR(VLOOKUP(BR29,#REF!,7,0),"")</f>
        <v/>
      </c>
      <c r="BV29" s="27" t="str">
        <f>IFERROR(IF(VLOOKUP(BR29,#REF!,8,0)=0,"NE","ANO"),"")</f>
        <v/>
      </c>
      <c r="BX29" s="21" t="e">
        <f t="shared" si="46"/>
        <v>#REF!</v>
      </c>
      <c r="BY29" s="21" t="str">
        <f t="shared" si="72"/>
        <v/>
      </c>
      <c r="BZ29" s="21" t="str">
        <f t="shared" si="73"/>
        <v/>
      </c>
      <c r="CA29" s="21" t="str">
        <f t="shared" si="74"/>
        <v xml:space="preserve"> </v>
      </c>
      <c r="CB29" s="21" t="str">
        <f t="shared" si="75"/>
        <v/>
      </c>
      <c r="CC29" s="27" t="str">
        <f t="shared" si="76"/>
        <v/>
      </c>
      <c r="CD29" s="27" t="str">
        <f t="shared" si="77"/>
        <v/>
      </c>
      <c r="CF29" s="21" t="e">
        <f>IF(COUNTA($CF$19:CF28)&lt;=COUNTIF(#REF!,_listky!$CF$17),MAX($CF$19:CF28)+1,"")</f>
        <v>#REF!</v>
      </c>
      <c r="CG29" s="21" t="str">
        <f>IFERROR(INDEX(#REF!,MATCH($CF$17&amp;"_"&amp;$CF29,#REF!,0),1),"")</f>
        <v/>
      </c>
      <c r="CH29" s="21" t="str">
        <f>IFERROR(INDEX(#REF!,MATCH($CF$17&amp;"_"&amp;$CF29,#REF!,0),1),"")</f>
        <v/>
      </c>
      <c r="CI29" s="21" t="str">
        <f>IFERROR(INDEX(#REF!,MATCH($CF$17&amp;"_"&amp;$CF29,#REF!,0),1),"")&amp;" "&amp;IFERROR(INDEX(#REF!,MATCH($CF$17&amp;"_"&amp;$CF29,#REF!,0),1),"")</f>
        <v xml:space="preserve"> </v>
      </c>
      <c r="CJ29" s="21" t="str">
        <f>IFERROR(INDEX(#REF!,MATCH($CF$17&amp;"_"&amp;$CF29,#REF!,0),1),"")</f>
        <v/>
      </c>
      <c r="CK29" s="27" t="str">
        <f>IFERROR(VLOOKUP(CH29,#REF!,7,0),"")</f>
        <v/>
      </c>
      <c r="CL29" s="27" t="str">
        <f>IFERROR(IF(VLOOKUP(CH29,#REF!,8,0)=0,"NE","ANO"),"")</f>
        <v/>
      </c>
      <c r="CN29" s="21" t="e">
        <f t="shared" si="47"/>
        <v>#REF!</v>
      </c>
      <c r="CO29" s="21" t="str">
        <f t="shared" si="78"/>
        <v/>
      </c>
      <c r="CP29" s="21" t="str">
        <f t="shared" si="79"/>
        <v/>
      </c>
      <c r="CQ29" s="21" t="str">
        <f t="shared" si="80"/>
        <v xml:space="preserve"> </v>
      </c>
      <c r="CR29" s="21" t="str">
        <f t="shared" si="81"/>
        <v/>
      </c>
      <c r="CS29" s="27" t="str">
        <f t="shared" si="82"/>
        <v/>
      </c>
      <c r="CT29" s="21" t="str">
        <f t="shared" si="83"/>
        <v/>
      </c>
    </row>
    <row r="30" spans="1:98" x14ac:dyDescent="0.25">
      <c r="A30" s="23" t="s">
        <v>103</v>
      </c>
    </row>
    <row r="31" spans="1:98" ht="15.75" thickBot="1" x14ac:dyDescent="0.3">
      <c r="A31" s="23" t="s">
        <v>105</v>
      </c>
    </row>
    <row r="32" spans="1:98" ht="16.5" thickBot="1" x14ac:dyDescent="0.3">
      <c r="A32" s="23" t="s">
        <v>100</v>
      </c>
      <c r="D32" s="41" t="str">
        <f>A4</f>
        <v>Jabloňov</v>
      </c>
      <c r="E32" s="42"/>
      <c r="F32" s="42"/>
      <c r="G32" s="42"/>
      <c r="H32" s="42"/>
      <c r="I32" s="42"/>
      <c r="J32" s="43"/>
      <c r="L32" s="41" t="str">
        <f t="shared" ref="L32:L44" si="84">D32</f>
        <v>Jabloňov</v>
      </c>
      <c r="M32" s="42"/>
      <c r="N32" s="42"/>
      <c r="O32" s="42"/>
      <c r="P32" s="42"/>
      <c r="Q32" s="42"/>
      <c r="R32" s="43"/>
      <c r="T32" s="41" t="str">
        <f>A11</f>
        <v>Ostrov u Macochy</v>
      </c>
      <c r="U32" s="42"/>
      <c r="V32" s="42"/>
      <c r="W32" s="42"/>
      <c r="X32" s="42"/>
      <c r="Y32" s="42"/>
      <c r="Z32" s="43"/>
      <c r="AB32" s="41" t="str">
        <f>T32</f>
        <v>Ostrov u Macochy</v>
      </c>
      <c r="AC32" s="42"/>
      <c r="AD32" s="42"/>
      <c r="AE32" s="42"/>
      <c r="AF32" s="42"/>
      <c r="AG32" s="42"/>
      <c r="AH32" s="43"/>
      <c r="AJ32" s="41" t="str">
        <f>A18</f>
        <v>HZS Kraje Vysočina</v>
      </c>
      <c r="AK32" s="42"/>
      <c r="AL32" s="42"/>
      <c r="AM32" s="42"/>
      <c r="AN32" s="42"/>
      <c r="AO32" s="42"/>
      <c r="AP32" s="43"/>
      <c r="AR32" s="41" t="str">
        <f>AJ32</f>
        <v>HZS Kraje Vysočina</v>
      </c>
      <c r="AS32" s="42"/>
      <c r="AT32" s="42"/>
      <c r="AU32" s="42"/>
      <c r="AV32" s="42"/>
      <c r="AW32" s="42"/>
      <c r="AX32" s="43"/>
      <c r="AZ32" s="41" t="str">
        <f>A25</f>
        <v>Žebnice</v>
      </c>
      <c r="BA32" s="42"/>
      <c r="BB32" s="42"/>
      <c r="BC32" s="42"/>
      <c r="BD32" s="42"/>
      <c r="BE32" s="42"/>
      <c r="BF32" s="43"/>
      <c r="BH32" s="41" t="str">
        <f>AZ32</f>
        <v>Žebnice</v>
      </c>
      <c r="BI32" s="42"/>
      <c r="BJ32" s="42"/>
      <c r="BK32" s="42"/>
      <c r="BL32" s="42"/>
      <c r="BM32" s="42"/>
      <c r="BN32" s="43"/>
      <c r="BP32" s="41" t="str">
        <f>A32</f>
        <v>Bořitov</v>
      </c>
      <c r="BQ32" s="42"/>
      <c r="BR32" s="42"/>
      <c r="BS32" s="42"/>
      <c r="BT32" s="42"/>
      <c r="BU32" s="42"/>
      <c r="BV32" s="43"/>
      <c r="BX32" s="41" t="str">
        <f>BP32</f>
        <v>Bořitov</v>
      </c>
      <c r="BY32" s="42"/>
      <c r="BZ32" s="42"/>
      <c r="CA32" s="42"/>
      <c r="CB32" s="42"/>
      <c r="CC32" s="42"/>
      <c r="CD32" s="43"/>
      <c r="CF32" s="41" t="str">
        <f>A39</f>
        <v>Petrovice u Blanska</v>
      </c>
      <c r="CG32" s="42"/>
      <c r="CH32" s="42"/>
      <c r="CI32" s="42"/>
      <c r="CJ32" s="42"/>
      <c r="CK32" s="42"/>
      <c r="CL32" s="43"/>
      <c r="CN32" s="41" t="str">
        <f>CF32</f>
        <v>Petrovice u Blanska</v>
      </c>
      <c r="CO32" s="42"/>
      <c r="CP32" s="42"/>
      <c r="CQ32" s="42"/>
      <c r="CR32" s="42"/>
      <c r="CS32" s="42"/>
      <c r="CT32" s="43"/>
    </row>
    <row r="33" spans="1:98" x14ac:dyDescent="0.25">
      <c r="A33" s="23" t="s">
        <v>107</v>
      </c>
      <c r="D33" s="28" t="str">
        <f>D18</f>
        <v>kategorie: Muži a dorostenci</v>
      </c>
      <c r="L33" s="28" t="str">
        <f t="shared" si="84"/>
        <v>kategorie: Muži a dorostenci</v>
      </c>
      <c r="T33" s="28" t="str">
        <f>D33</f>
        <v>kategorie: Muži a dorostenci</v>
      </c>
      <c r="AB33" s="28" t="str">
        <f t="shared" ref="AB33:AB44" si="85">T33</f>
        <v>kategorie: Muži a dorostenci</v>
      </c>
      <c r="AJ33" s="28" t="str">
        <f>D33</f>
        <v>kategorie: Muži a dorostenci</v>
      </c>
      <c r="AR33" s="28" t="str">
        <f t="shared" ref="AR33:AR44" si="86">AJ33</f>
        <v>kategorie: Muži a dorostenci</v>
      </c>
      <c r="AZ33" s="28" t="str">
        <f>D33</f>
        <v>kategorie: Muži a dorostenci</v>
      </c>
      <c r="BH33" s="28" t="str">
        <f t="shared" ref="BH33:BH44" si="87">AZ33</f>
        <v>kategorie: Muži a dorostenci</v>
      </c>
      <c r="BP33" s="28" t="str">
        <f>D33</f>
        <v>kategorie: Muži a dorostenci</v>
      </c>
      <c r="BX33" s="28" t="str">
        <f t="shared" ref="BX33:BX44" si="88">BP33</f>
        <v>kategorie: Muži a dorostenci</v>
      </c>
      <c r="CF33" s="28" t="str">
        <f>D33</f>
        <v>kategorie: Muži a dorostenci</v>
      </c>
      <c r="CN33" s="28" t="str">
        <f t="shared" ref="CN33:CN44" si="89">CF33</f>
        <v>kategorie: Muži a dorostenci</v>
      </c>
    </row>
    <row r="34" spans="1:98" x14ac:dyDescent="0.25">
      <c r="A34" s="23" t="s">
        <v>109</v>
      </c>
      <c r="D34" s="24" t="s">
        <v>76</v>
      </c>
      <c r="E34" s="24" t="s">
        <v>75</v>
      </c>
      <c r="F34" s="24" t="s">
        <v>71</v>
      </c>
      <c r="G34" s="24" t="s">
        <v>72</v>
      </c>
      <c r="H34" s="24" t="s">
        <v>73</v>
      </c>
      <c r="I34" s="24" t="s">
        <v>70</v>
      </c>
      <c r="J34" s="24" t="s">
        <v>74</v>
      </c>
      <c r="L34" s="24" t="str">
        <f t="shared" si="84"/>
        <v>#</v>
      </c>
      <c r="M34" s="24" t="str">
        <f t="shared" ref="M34:M44" si="90">E34</f>
        <v>Start. číslo</v>
      </c>
      <c r="N34" s="24" t="str">
        <f t="shared" ref="N34:N44" si="91">F34</f>
        <v>Fscode</v>
      </c>
      <c r="O34" s="24" t="str">
        <f t="shared" ref="O34:O44" si="92">G34</f>
        <v>Přijmení, jméno</v>
      </c>
      <c r="P34" s="24" t="str">
        <f t="shared" ref="P34:P44" si="93">H34</f>
        <v>Ročník</v>
      </c>
      <c r="Q34" s="24" t="str">
        <f t="shared" ref="Q34:Q44" si="94">I34</f>
        <v>100m</v>
      </c>
      <c r="R34" s="24" t="str">
        <f t="shared" ref="R34:R44" si="95">J34</f>
        <v>Věž</v>
      </c>
      <c r="T34" s="24" t="s">
        <v>76</v>
      </c>
      <c r="U34" s="24" t="s">
        <v>75</v>
      </c>
      <c r="V34" s="24" t="s">
        <v>71</v>
      </c>
      <c r="W34" s="24" t="s">
        <v>72</v>
      </c>
      <c r="X34" s="24" t="s">
        <v>73</v>
      </c>
      <c r="Y34" s="24" t="s">
        <v>70</v>
      </c>
      <c r="Z34" s="24" t="s">
        <v>74</v>
      </c>
      <c r="AB34" s="24" t="str">
        <f t="shared" si="85"/>
        <v>#</v>
      </c>
      <c r="AC34" s="24" t="str">
        <f t="shared" ref="AC34:AC44" si="96">U34</f>
        <v>Start. číslo</v>
      </c>
      <c r="AD34" s="24" t="str">
        <f t="shared" ref="AD34:AD44" si="97">V34</f>
        <v>Fscode</v>
      </c>
      <c r="AE34" s="24" t="str">
        <f t="shared" ref="AE34:AE44" si="98">W34</f>
        <v>Přijmení, jméno</v>
      </c>
      <c r="AF34" s="24" t="str">
        <f t="shared" ref="AF34:AF44" si="99">X34</f>
        <v>Ročník</v>
      </c>
      <c r="AG34" s="24" t="str">
        <f t="shared" ref="AG34:AG44" si="100">Y34</f>
        <v>100m</v>
      </c>
      <c r="AH34" s="24" t="str">
        <f t="shared" ref="AH34:AH44" si="101">Z34</f>
        <v>Věž</v>
      </c>
      <c r="AJ34" s="24" t="s">
        <v>76</v>
      </c>
      <c r="AK34" s="24" t="s">
        <v>75</v>
      </c>
      <c r="AL34" s="24" t="s">
        <v>71</v>
      </c>
      <c r="AM34" s="24" t="s">
        <v>72</v>
      </c>
      <c r="AN34" s="24" t="s">
        <v>73</v>
      </c>
      <c r="AO34" s="24" t="s">
        <v>70</v>
      </c>
      <c r="AP34" s="24" t="s">
        <v>74</v>
      </c>
      <c r="AR34" s="24" t="str">
        <f t="shared" si="86"/>
        <v>#</v>
      </c>
      <c r="AS34" s="24" t="str">
        <f t="shared" ref="AS34:AS44" si="102">AK34</f>
        <v>Start. číslo</v>
      </c>
      <c r="AT34" s="24" t="str">
        <f t="shared" ref="AT34:AT44" si="103">AL34</f>
        <v>Fscode</v>
      </c>
      <c r="AU34" s="24" t="str">
        <f t="shared" ref="AU34:AU44" si="104">AM34</f>
        <v>Přijmení, jméno</v>
      </c>
      <c r="AV34" s="24" t="str">
        <f t="shared" ref="AV34:AV44" si="105">AN34</f>
        <v>Ročník</v>
      </c>
      <c r="AW34" s="24" t="str">
        <f t="shared" ref="AW34:AW44" si="106">AO34</f>
        <v>100m</v>
      </c>
      <c r="AX34" s="24" t="str">
        <f t="shared" ref="AX34:AX44" si="107">AP34</f>
        <v>Věž</v>
      </c>
      <c r="AZ34" s="24" t="s">
        <v>76</v>
      </c>
      <c r="BA34" s="24" t="s">
        <v>75</v>
      </c>
      <c r="BB34" s="24" t="s">
        <v>71</v>
      </c>
      <c r="BC34" s="24" t="s">
        <v>72</v>
      </c>
      <c r="BD34" s="24" t="s">
        <v>73</v>
      </c>
      <c r="BE34" s="24" t="s">
        <v>70</v>
      </c>
      <c r="BF34" s="24" t="s">
        <v>74</v>
      </c>
      <c r="BH34" s="24" t="str">
        <f t="shared" si="87"/>
        <v>#</v>
      </c>
      <c r="BI34" s="24" t="str">
        <f t="shared" ref="BI34:BI44" si="108">BA34</f>
        <v>Start. číslo</v>
      </c>
      <c r="BJ34" s="24" t="str">
        <f t="shared" ref="BJ34:BJ44" si="109">BB34</f>
        <v>Fscode</v>
      </c>
      <c r="BK34" s="24" t="str">
        <f t="shared" ref="BK34:BK44" si="110">BC34</f>
        <v>Přijmení, jméno</v>
      </c>
      <c r="BL34" s="24" t="str">
        <f t="shared" ref="BL34:BL44" si="111">BD34</f>
        <v>Ročník</v>
      </c>
      <c r="BM34" s="24" t="str">
        <f t="shared" ref="BM34:BM44" si="112">BE34</f>
        <v>100m</v>
      </c>
      <c r="BN34" s="24" t="str">
        <f t="shared" ref="BN34:BN44" si="113">BF34</f>
        <v>Věž</v>
      </c>
      <c r="BP34" s="24" t="s">
        <v>76</v>
      </c>
      <c r="BQ34" s="24" t="s">
        <v>75</v>
      </c>
      <c r="BR34" s="24" t="s">
        <v>71</v>
      </c>
      <c r="BS34" s="24" t="s">
        <v>72</v>
      </c>
      <c r="BT34" s="24" t="s">
        <v>73</v>
      </c>
      <c r="BU34" s="24" t="s">
        <v>70</v>
      </c>
      <c r="BV34" s="24" t="s">
        <v>74</v>
      </c>
      <c r="BX34" s="24" t="str">
        <f t="shared" si="88"/>
        <v>#</v>
      </c>
      <c r="BY34" s="24" t="str">
        <f t="shared" ref="BY34:BY44" si="114">BQ34</f>
        <v>Start. číslo</v>
      </c>
      <c r="BZ34" s="24" t="str">
        <f t="shared" ref="BZ34:BZ44" si="115">BR34</f>
        <v>Fscode</v>
      </c>
      <c r="CA34" s="24" t="str">
        <f t="shared" ref="CA34:CA44" si="116">BS34</f>
        <v>Přijmení, jméno</v>
      </c>
      <c r="CB34" s="24" t="str">
        <f t="shared" ref="CB34:CB44" si="117">BT34</f>
        <v>Ročník</v>
      </c>
      <c r="CC34" s="24" t="str">
        <f t="shared" ref="CC34:CC44" si="118">BU34</f>
        <v>100m</v>
      </c>
      <c r="CD34" s="24" t="str">
        <f t="shared" ref="CD34:CD44" si="119">BV34</f>
        <v>Věž</v>
      </c>
      <c r="CF34" s="24" t="s">
        <v>76</v>
      </c>
      <c r="CG34" s="24" t="s">
        <v>75</v>
      </c>
      <c r="CH34" s="24" t="s">
        <v>71</v>
      </c>
      <c r="CI34" s="24" t="s">
        <v>72</v>
      </c>
      <c r="CJ34" s="24" t="s">
        <v>73</v>
      </c>
      <c r="CK34" s="24" t="s">
        <v>70</v>
      </c>
      <c r="CL34" s="24" t="s">
        <v>74</v>
      </c>
      <c r="CN34" s="24" t="str">
        <f t="shared" si="89"/>
        <v>#</v>
      </c>
      <c r="CO34" s="24" t="str">
        <f t="shared" ref="CO34:CO44" si="120">CG34</f>
        <v>Start. číslo</v>
      </c>
      <c r="CP34" s="24" t="str">
        <f t="shared" ref="CP34:CP44" si="121">CH34</f>
        <v>Fscode</v>
      </c>
      <c r="CQ34" s="24" t="str">
        <f t="shared" ref="CQ34:CQ44" si="122">CI34</f>
        <v>Přijmení, jméno</v>
      </c>
      <c r="CR34" s="24" t="str">
        <f t="shared" ref="CR34:CR44" si="123">CJ34</f>
        <v>Ročník</v>
      </c>
      <c r="CS34" s="24" t="str">
        <f t="shared" ref="CS34:CS44" si="124">CK34</f>
        <v>100m</v>
      </c>
      <c r="CT34" s="24" t="str">
        <f t="shared" ref="CT34:CT44" si="125">CL34</f>
        <v>Věž</v>
      </c>
    </row>
    <row r="35" spans="1:98" x14ac:dyDescent="0.25">
      <c r="A35" s="23" t="s">
        <v>88</v>
      </c>
      <c r="D35" s="21" t="e">
        <f>IF(COUNTA($D$34:D34)&lt;=COUNTIF(#REF!,_listky!$D$32),MAX($D$34:D34)+1,"")</f>
        <v>#REF!</v>
      </c>
      <c r="E35" s="21" t="str">
        <f>IFERROR(INDEX(#REF!,MATCH($D$32&amp;"_"&amp;$D35,#REF!,0),1),"")</f>
        <v/>
      </c>
      <c r="F35" s="21" t="str">
        <f>IFERROR(INDEX(#REF!,MATCH($D$32&amp;"_"&amp;$D35,#REF!,0),1),"")</f>
        <v/>
      </c>
      <c r="G35" s="21" t="str">
        <f>IFERROR(INDEX(#REF!,MATCH($D$32&amp;"_"&amp;$D35,#REF!,0),1),"")&amp;" "&amp;IFERROR(INDEX(#REF!,MATCH($D$32&amp;"_"&amp;$D35,#REF!,0),1),"")</f>
        <v xml:space="preserve"> </v>
      </c>
      <c r="H35" s="21" t="str">
        <f>IFERROR(INDEX(#REF!,MATCH($D$32&amp;"_"&amp;$D35,#REF!,0),1),"")</f>
        <v/>
      </c>
      <c r="I35" s="27" t="str">
        <f>IFERROR(VLOOKUP(F35,#REF!,7,0),"")</f>
        <v/>
      </c>
      <c r="J35" s="27" t="str">
        <f>IFERROR(IF(VLOOKUP(F35,#REF!,8,0)=0,"NE","ANO"),"")</f>
        <v/>
      </c>
      <c r="L35" s="21" t="e">
        <f t="shared" si="84"/>
        <v>#REF!</v>
      </c>
      <c r="M35" s="21" t="str">
        <f t="shared" si="90"/>
        <v/>
      </c>
      <c r="N35" s="21" t="str">
        <f t="shared" si="91"/>
        <v/>
      </c>
      <c r="O35" s="21" t="str">
        <f t="shared" si="92"/>
        <v xml:space="preserve"> </v>
      </c>
      <c r="P35" s="21" t="str">
        <f t="shared" si="93"/>
        <v/>
      </c>
      <c r="Q35" s="27" t="str">
        <f t="shared" si="94"/>
        <v/>
      </c>
      <c r="R35" s="27" t="str">
        <f t="shared" si="95"/>
        <v/>
      </c>
      <c r="T35" s="21" t="e">
        <f>IF(COUNTA($T$34:T34)&lt;=COUNTIF(#REF!,_listky!$T$32),MAX($T$34:T34)+1,"")</f>
        <v>#REF!</v>
      </c>
      <c r="U35" s="21" t="str">
        <f>IFERROR(INDEX(#REF!,MATCH($T$32&amp;"_"&amp;$T35,#REF!,0),1),"")</f>
        <v/>
      </c>
      <c r="V35" s="21" t="str">
        <f>IFERROR(INDEX(#REF!,MATCH($T$32&amp;"_"&amp;$T35,#REF!,0),1),"")</f>
        <v/>
      </c>
      <c r="W35" s="21" t="str">
        <f>IFERROR(INDEX(#REF!,MATCH($T$32&amp;"_"&amp;$T35,#REF!,0),1),"")&amp;" "&amp;IFERROR(INDEX(#REF!,MATCH($T$32&amp;"_"&amp;$T35,#REF!,0),1),"")</f>
        <v xml:space="preserve"> </v>
      </c>
      <c r="X35" s="21" t="str">
        <f>IFERROR(INDEX(#REF!,MATCH($T$32&amp;"_"&amp;$T35,#REF!,0),1),"")</f>
        <v/>
      </c>
      <c r="Y35" s="27" t="str">
        <f>IFERROR(VLOOKUP(V35,#REF!,7,0),"")</f>
        <v/>
      </c>
      <c r="Z35" s="27" t="str">
        <f>IFERROR(IF(VLOOKUP(V35,#REF!,8,0)=0,"NE","ANO"),"")</f>
        <v/>
      </c>
      <c r="AB35" s="21" t="e">
        <f t="shared" si="85"/>
        <v>#REF!</v>
      </c>
      <c r="AC35" s="21" t="str">
        <f t="shared" si="96"/>
        <v/>
      </c>
      <c r="AD35" s="21" t="str">
        <f t="shared" si="97"/>
        <v/>
      </c>
      <c r="AE35" s="21" t="str">
        <f t="shared" si="98"/>
        <v xml:space="preserve"> </v>
      </c>
      <c r="AF35" s="21" t="str">
        <f t="shared" si="99"/>
        <v/>
      </c>
      <c r="AG35" s="27" t="str">
        <f t="shared" si="100"/>
        <v/>
      </c>
      <c r="AH35" s="27" t="str">
        <f t="shared" si="101"/>
        <v/>
      </c>
      <c r="AJ35" s="21" t="e">
        <f>IF(COUNTA($AJ$34:AJ34)&lt;=COUNTIF(#REF!,_listky!$AJ$32),MAX($AJ$34:AJ34)+1,"")</f>
        <v>#REF!</v>
      </c>
      <c r="AK35" s="21" t="str">
        <f>IFERROR(INDEX(#REF!,MATCH($AJ$32&amp;"_"&amp;$AJ35,#REF!,0),1),"")</f>
        <v/>
      </c>
      <c r="AL35" s="21" t="str">
        <f>IFERROR(INDEX(#REF!,MATCH($AJ$32&amp;"_"&amp;$AJ35,#REF!,0),1),"")</f>
        <v/>
      </c>
      <c r="AM35" s="21" t="str">
        <f>IFERROR(INDEX(#REF!,MATCH($AJ$32&amp;"_"&amp;$AJ35,#REF!,0),1),"")&amp;" "&amp;IFERROR(INDEX(#REF!,MATCH($AJ$32&amp;"_"&amp;$AJ35,#REF!,0),1),"")</f>
        <v xml:space="preserve"> </v>
      </c>
      <c r="AN35" s="21" t="str">
        <f>IFERROR(INDEX(#REF!,MATCH($AJ$32&amp;"_"&amp;$AJ35,#REF!,0),1),"")</f>
        <v/>
      </c>
      <c r="AO35" s="27" t="str">
        <f>IFERROR(VLOOKUP(AL35,#REF!,7,0),"")</f>
        <v/>
      </c>
      <c r="AP35" s="27" t="str">
        <f>IFERROR(IF(VLOOKUP(AL35,#REF!,8,0)=0,"NE","ANO"),"")</f>
        <v/>
      </c>
      <c r="AR35" s="21" t="e">
        <f t="shared" si="86"/>
        <v>#REF!</v>
      </c>
      <c r="AS35" s="21" t="str">
        <f t="shared" si="102"/>
        <v/>
      </c>
      <c r="AT35" s="21" t="str">
        <f t="shared" si="103"/>
        <v/>
      </c>
      <c r="AU35" s="21" t="str">
        <f t="shared" si="104"/>
        <v xml:space="preserve"> </v>
      </c>
      <c r="AV35" s="21" t="str">
        <f t="shared" si="105"/>
        <v/>
      </c>
      <c r="AW35" s="27" t="str">
        <f t="shared" si="106"/>
        <v/>
      </c>
      <c r="AX35" s="27" t="str">
        <f t="shared" si="107"/>
        <v/>
      </c>
      <c r="AZ35" s="21" t="e">
        <f>IF(COUNTA($AZ$34:AZ34)&lt;=COUNTIF(#REF!,_listky!$AZ$32),MAX($AZ$34:AZ34)+1,"")</f>
        <v>#REF!</v>
      </c>
      <c r="BA35" s="21" t="str">
        <f>IFERROR(INDEX(#REF!,MATCH($AZ$32&amp;"_"&amp;$AZ35,#REF!,0),1),"")</f>
        <v/>
      </c>
      <c r="BB35" s="21" t="str">
        <f>IFERROR(INDEX(#REF!,MATCH($AZ$32&amp;"_"&amp;$AZ35,#REF!,0),1),"")</f>
        <v/>
      </c>
      <c r="BC35" s="21" t="str">
        <f>IFERROR(INDEX(#REF!,MATCH($AZ$32&amp;"_"&amp;$AZ35,#REF!,0),1),"")&amp;" "&amp;IFERROR(INDEX(#REF!,MATCH($AZ$32&amp;"_"&amp;$AZ35,#REF!,0),1),"")</f>
        <v xml:space="preserve"> </v>
      </c>
      <c r="BD35" s="21" t="str">
        <f>IFERROR(INDEX(#REF!,MATCH($AZ$32&amp;"_"&amp;$AZ35,#REF!,0),1),"")</f>
        <v/>
      </c>
      <c r="BE35" s="27" t="str">
        <f>IFERROR(VLOOKUP(BB35,#REF!,7,0),"")</f>
        <v/>
      </c>
      <c r="BF35" s="27" t="str">
        <f>IFERROR(IF(VLOOKUP(BB35,#REF!,8,0)=0,"NE","ANO"),"")</f>
        <v/>
      </c>
      <c r="BH35" s="21" t="e">
        <f t="shared" si="87"/>
        <v>#REF!</v>
      </c>
      <c r="BI35" s="21" t="str">
        <f t="shared" si="108"/>
        <v/>
      </c>
      <c r="BJ35" s="21" t="str">
        <f t="shared" si="109"/>
        <v/>
      </c>
      <c r="BK35" s="21" t="str">
        <f t="shared" si="110"/>
        <v xml:space="preserve"> </v>
      </c>
      <c r="BL35" s="21" t="str">
        <f t="shared" si="111"/>
        <v/>
      </c>
      <c r="BM35" s="27" t="str">
        <f t="shared" si="112"/>
        <v/>
      </c>
      <c r="BN35" s="27" t="str">
        <f t="shared" si="113"/>
        <v/>
      </c>
      <c r="BP35" s="21" t="e">
        <f>IF(COUNTA($BP$34:BP34)&lt;=COUNTIF(#REF!,_listky!$BP$32),MAX($BP$34:BP34)+1,"")</f>
        <v>#REF!</v>
      </c>
      <c r="BQ35" s="21" t="str">
        <f>IFERROR(INDEX(#REF!,MATCH($BP$32&amp;"_"&amp;$BP35,#REF!,0),1),"")</f>
        <v/>
      </c>
      <c r="BR35" s="21" t="str">
        <f>IFERROR(INDEX(#REF!,MATCH($BP$32&amp;"_"&amp;$BP35,#REF!,0),1),"")</f>
        <v/>
      </c>
      <c r="BS35" s="21" t="str">
        <f>IFERROR(INDEX(#REF!,MATCH($BP$32&amp;"_"&amp;$BP35,#REF!,0),1),"")&amp;" "&amp;IFERROR(INDEX(#REF!,MATCH($BP$32&amp;"_"&amp;$BP35,#REF!,0),1),"")</f>
        <v xml:space="preserve"> </v>
      </c>
      <c r="BT35" s="21" t="str">
        <f>IFERROR(INDEX(#REF!,MATCH($BP$32&amp;"_"&amp;$BP35,#REF!,0),1),"")</f>
        <v/>
      </c>
      <c r="BU35" s="27" t="str">
        <f>IFERROR(VLOOKUP(BR35,#REF!,7,0),"")</f>
        <v/>
      </c>
      <c r="BV35" s="27" t="str">
        <f>IFERROR(IF(VLOOKUP(BR35,#REF!,8,0)=0,"NE","ANO"),"")</f>
        <v/>
      </c>
      <c r="BX35" s="21" t="e">
        <f t="shared" si="88"/>
        <v>#REF!</v>
      </c>
      <c r="BY35" s="21" t="str">
        <f t="shared" si="114"/>
        <v/>
      </c>
      <c r="BZ35" s="21" t="str">
        <f t="shared" si="115"/>
        <v/>
      </c>
      <c r="CA35" s="21" t="str">
        <f t="shared" si="116"/>
        <v xml:space="preserve"> </v>
      </c>
      <c r="CB35" s="21" t="str">
        <f t="shared" si="117"/>
        <v/>
      </c>
      <c r="CC35" s="27" t="str">
        <f t="shared" si="118"/>
        <v/>
      </c>
      <c r="CD35" s="27" t="str">
        <f t="shared" si="119"/>
        <v/>
      </c>
      <c r="CF35" s="21" t="e">
        <f>IF(COUNTA($CF$34:CF34)&lt;=COUNTIF(#REF!,_listky!$CF$32),MAX($CF$34:CF34)+1,"")</f>
        <v>#REF!</v>
      </c>
      <c r="CG35" s="21" t="str">
        <f>IFERROR(INDEX(#REF!,MATCH($CF$32&amp;"_"&amp;$CF35,#REF!,0),1),"")</f>
        <v/>
      </c>
      <c r="CH35" s="21" t="str">
        <f>IFERROR(INDEX(#REF!,MATCH($CF$32&amp;"_"&amp;$CF35,#REF!,0),1),"")</f>
        <v/>
      </c>
      <c r="CI35" s="21" t="str">
        <f>IFERROR(INDEX(#REF!,MATCH($CF$32&amp;"_"&amp;$CF35,#REF!,0),1),"")&amp;" "&amp;IFERROR(INDEX(#REF!,MATCH($CF$32&amp;"_"&amp;$CF35,#REF!,0),1),"")</f>
        <v xml:space="preserve"> </v>
      </c>
      <c r="CJ35" s="21" t="str">
        <f>IFERROR(INDEX(#REF!,MATCH($CF$32&amp;"_"&amp;$CF35,#REF!,0),1),"")</f>
        <v/>
      </c>
      <c r="CK35" s="27" t="str">
        <f>IFERROR(VLOOKUP(CH35,#REF!,7,0),"")</f>
        <v/>
      </c>
      <c r="CL35" s="27" t="str">
        <f>IFERROR(IF(VLOOKUP(CH35,#REF!,8,0)=0,"NE","ANO"),"")</f>
        <v/>
      </c>
      <c r="CN35" s="21" t="e">
        <f t="shared" si="89"/>
        <v>#REF!</v>
      </c>
      <c r="CO35" s="21" t="str">
        <f t="shared" si="120"/>
        <v/>
      </c>
      <c r="CP35" s="21" t="str">
        <f t="shared" si="121"/>
        <v/>
      </c>
      <c r="CQ35" s="21" t="str">
        <f t="shared" si="122"/>
        <v xml:space="preserve"> </v>
      </c>
      <c r="CR35" s="21" t="str">
        <f t="shared" si="123"/>
        <v/>
      </c>
      <c r="CS35" s="27" t="str">
        <f t="shared" si="124"/>
        <v/>
      </c>
      <c r="CT35" s="21" t="str">
        <f t="shared" si="125"/>
        <v/>
      </c>
    </row>
    <row r="36" spans="1:98" x14ac:dyDescent="0.25">
      <c r="A36" s="23" t="s">
        <v>110</v>
      </c>
      <c r="D36" s="21" t="e">
        <f>IF(COUNTA($D$34:D35)&lt;=COUNTIF(#REF!,_listky!$D$32),MAX($D$34:D35)+1,"")</f>
        <v>#REF!</v>
      </c>
      <c r="E36" s="21" t="str">
        <f>IFERROR(INDEX(#REF!,MATCH($D$32&amp;"_"&amp;$D36,#REF!,0),1),"")</f>
        <v/>
      </c>
      <c r="F36" s="21" t="str">
        <f>IFERROR(INDEX(#REF!,MATCH($D$32&amp;"_"&amp;$D36,#REF!,0),1),"")</f>
        <v/>
      </c>
      <c r="G36" s="21" t="str">
        <f>IFERROR(INDEX(#REF!,MATCH($D$32&amp;"_"&amp;$D36,#REF!,0),1),"")&amp;" "&amp;IFERROR(INDEX(#REF!,MATCH($D$32&amp;"_"&amp;$D36,#REF!,0),1),"")</f>
        <v xml:space="preserve"> </v>
      </c>
      <c r="H36" s="21" t="str">
        <f>IFERROR(INDEX(#REF!,MATCH($D$32&amp;"_"&amp;$D36,#REF!,0),1),"")</f>
        <v/>
      </c>
      <c r="I36" s="27" t="str">
        <f>IFERROR(VLOOKUP(F36,#REF!,7,0),"")</f>
        <v/>
      </c>
      <c r="J36" s="27" t="str">
        <f>IFERROR(IF(VLOOKUP(F36,#REF!,8,0)=0,"NE","ANO"),"")</f>
        <v/>
      </c>
      <c r="L36" s="21" t="e">
        <f t="shared" si="84"/>
        <v>#REF!</v>
      </c>
      <c r="M36" s="21" t="str">
        <f t="shared" si="90"/>
        <v/>
      </c>
      <c r="N36" s="21" t="str">
        <f t="shared" si="91"/>
        <v/>
      </c>
      <c r="O36" s="21" t="str">
        <f t="shared" si="92"/>
        <v xml:space="preserve"> </v>
      </c>
      <c r="P36" s="21" t="str">
        <f t="shared" si="93"/>
        <v/>
      </c>
      <c r="Q36" s="27" t="str">
        <f t="shared" si="94"/>
        <v/>
      </c>
      <c r="R36" s="27" t="str">
        <f t="shared" si="95"/>
        <v/>
      </c>
      <c r="T36" s="21" t="e">
        <f>IF(COUNTA($T$34:T35)&lt;=COUNTIF(#REF!,_listky!$T$32),MAX($T$34:T35)+1,"")</f>
        <v>#REF!</v>
      </c>
      <c r="U36" s="21" t="str">
        <f>IFERROR(INDEX(#REF!,MATCH($T$32&amp;"_"&amp;$T36,#REF!,0),1),"")</f>
        <v/>
      </c>
      <c r="V36" s="21" t="str">
        <f>IFERROR(INDEX(#REF!,MATCH($T$32&amp;"_"&amp;$T36,#REF!,0),1),"")</f>
        <v/>
      </c>
      <c r="W36" s="21" t="str">
        <f>IFERROR(INDEX(#REF!,MATCH($T$32&amp;"_"&amp;$T36,#REF!,0),1),"")&amp;" "&amp;IFERROR(INDEX(#REF!,MATCH($T$32&amp;"_"&amp;$T36,#REF!,0),1),"")</f>
        <v xml:space="preserve"> </v>
      </c>
      <c r="X36" s="21" t="str">
        <f>IFERROR(INDEX(#REF!,MATCH($T$32&amp;"_"&amp;$T36,#REF!,0),1),"")</f>
        <v/>
      </c>
      <c r="Y36" s="27" t="str">
        <f>IFERROR(VLOOKUP(V36,#REF!,7,0),"")</f>
        <v/>
      </c>
      <c r="Z36" s="27" t="str">
        <f>IFERROR(IF(VLOOKUP(V36,#REF!,8,0)=0,"NE","ANO"),"")</f>
        <v/>
      </c>
      <c r="AB36" s="21" t="e">
        <f t="shared" si="85"/>
        <v>#REF!</v>
      </c>
      <c r="AC36" s="21" t="str">
        <f t="shared" si="96"/>
        <v/>
      </c>
      <c r="AD36" s="21" t="str">
        <f t="shared" si="97"/>
        <v/>
      </c>
      <c r="AE36" s="21" t="str">
        <f t="shared" si="98"/>
        <v xml:space="preserve"> </v>
      </c>
      <c r="AF36" s="21" t="str">
        <f t="shared" si="99"/>
        <v/>
      </c>
      <c r="AG36" s="27" t="str">
        <f t="shared" si="100"/>
        <v/>
      </c>
      <c r="AH36" s="27" t="str">
        <f t="shared" si="101"/>
        <v/>
      </c>
      <c r="AJ36" s="21" t="e">
        <f>IF(COUNTA($AJ$34:AJ35)&lt;=COUNTIF(#REF!,_listky!$AJ$32),MAX($AJ$34:AJ35)+1,"")</f>
        <v>#REF!</v>
      </c>
      <c r="AK36" s="21" t="str">
        <f>IFERROR(INDEX(#REF!,MATCH($AJ$32&amp;"_"&amp;$AJ36,#REF!,0),1),"")</f>
        <v/>
      </c>
      <c r="AL36" s="21" t="str">
        <f>IFERROR(INDEX(#REF!,MATCH($AJ$32&amp;"_"&amp;$AJ36,#REF!,0),1),"")</f>
        <v/>
      </c>
      <c r="AM36" s="21" t="str">
        <f>IFERROR(INDEX(#REF!,MATCH($AJ$32&amp;"_"&amp;$AJ36,#REF!,0),1),"")&amp;" "&amp;IFERROR(INDEX(#REF!,MATCH($AJ$32&amp;"_"&amp;$AJ36,#REF!,0),1),"")</f>
        <v xml:space="preserve"> </v>
      </c>
      <c r="AN36" s="21" t="str">
        <f>IFERROR(INDEX(#REF!,MATCH($AJ$32&amp;"_"&amp;$AJ36,#REF!,0),1),"")</f>
        <v/>
      </c>
      <c r="AO36" s="27" t="str">
        <f>IFERROR(VLOOKUP(AL36,#REF!,7,0),"")</f>
        <v/>
      </c>
      <c r="AP36" s="27" t="str">
        <f>IFERROR(IF(VLOOKUP(AL36,#REF!,8,0)=0,"NE","ANO"),"")</f>
        <v/>
      </c>
      <c r="AR36" s="21" t="e">
        <f t="shared" si="86"/>
        <v>#REF!</v>
      </c>
      <c r="AS36" s="21" t="str">
        <f t="shared" si="102"/>
        <v/>
      </c>
      <c r="AT36" s="21" t="str">
        <f t="shared" si="103"/>
        <v/>
      </c>
      <c r="AU36" s="21" t="str">
        <f t="shared" si="104"/>
        <v xml:space="preserve"> </v>
      </c>
      <c r="AV36" s="21" t="str">
        <f t="shared" si="105"/>
        <v/>
      </c>
      <c r="AW36" s="27" t="str">
        <f t="shared" si="106"/>
        <v/>
      </c>
      <c r="AX36" s="27" t="str">
        <f t="shared" si="107"/>
        <v/>
      </c>
      <c r="AZ36" s="21" t="e">
        <f>IF(COUNTA($AZ$34:AZ35)&lt;=COUNTIF(#REF!,_listky!$AZ$32),MAX($AZ$34:AZ35)+1,"")</f>
        <v>#REF!</v>
      </c>
      <c r="BA36" s="21" t="str">
        <f>IFERROR(INDEX(#REF!,MATCH($AZ$32&amp;"_"&amp;$AZ36,#REF!,0),1),"")</f>
        <v/>
      </c>
      <c r="BB36" s="21" t="str">
        <f>IFERROR(INDEX(#REF!,MATCH($AZ$32&amp;"_"&amp;$AZ36,#REF!,0),1),"")</f>
        <v/>
      </c>
      <c r="BC36" s="21" t="str">
        <f>IFERROR(INDEX(#REF!,MATCH($AZ$32&amp;"_"&amp;$AZ36,#REF!,0),1),"")&amp;" "&amp;IFERROR(INDEX(#REF!,MATCH($AZ$32&amp;"_"&amp;$AZ36,#REF!,0),1),"")</f>
        <v xml:space="preserve"> </v>
      </c>
      <c r="BD36" s="21" t="str">
        <f>IFERROR(INDEX(#REF!,MATCH($AZ$32&amp;"_"&amp;$AZ36,#REF!,0),1),"")</f>
        <v/>
      </c>
      <c r="BE36" s="27" t="str">
        <f>IFERROR(VLOOKUP(BB36,#REF!,7,0),"")</f>
        <v/>
      </c>
      <c r="BF36" s="27" t="str">
        <f>IFERROR(IF(VLOOKUP(BB36,#REF!,8,0)=0,"NE","ANO"),"")</f>
        <v/>
      </c>
      <c r="BH36" s="21" t="e">
        <f t="shared" si="87"/>
        <v>#REF!</v>
      </c>
      <c r="BI36" s="21" t="str">
        <f t="shared" si="108"/>
        <v/>
      </c>
      <c r="BJ36" s="21" t="str">
        <f t="shared" si="109"/>
        <v/>
      </c>
      <c r="BK36" s="21" t="str">
        <f t="shared" si="110"/>
        <v xml:space="preserve"> </v>
      </c>
      <c r="BL36" s="21" t="str">
        <f t="shared" si="111"/>
        <v/>
      </c>
      <c r="BM36" s="27" t="str">
        <f t="shared" si="112"/>
        <v/>
      </c>
      <c r="BN36" s="27" t="str">
        <f t="shared" si="113"/>
        <v/>
      </c>
      <c r="BP36" s="21" t="e">
        <f>IF(COUNTA($BP$34:BP35)&lt;=COUNTIF(#REF!,_listky!$BP$32),MAX($BP$34:BP35)+1,"")</f>
        <v>#REF!</v>
      </c>
      <c r="BQ36" s="21" t="str">
        <f>IFERROR(INDEX(#REF!,MATCH($BP$32&amp;"_"&amp;$BP36,#REF!,0),1),"")</f>
        <v/>
      </c>
      <c r="BR36" s="21" t="str">
        <f>IFERROR(INDEX(#REF!,MATCH($BP$32&amp;"_"&amp;$BP36,#REF!,0),1),"")</f>
        <v/>
      </c>
      <c r="BS36" s="21" t="str">
        <f>IFERROR(INDEX(#REF!,MATCH($BP$32&amp;"_"&amp;$BP36,#REF!,0),1),"")&amp;" "&amp;IFERROR(INDEX(#REF!,MATCH($BP$32&amp;"_"&amp;$BP36,#REF!,0),1),"")</f>
        <v xml:space="preserve"> </v>
      </c>
      <c r="BT36" s="21" t="str">
        <f>IFERROR(INDEX(#REF!,MATCH($BP$32&amp;"_"&amp;$BP36,#REF!,0),1),"")</f>
        <v/>
      </c>
      <c r="BU36" s="27" t="str">
        <f>IFERROR(VLOOKUP(BR36,#REF!,7,0),"")</f>
        <v/>
      </c>
      <c r="BV36" s="27" t="str">
        <f>IFERROR(IF(VLOOKUP(BR36,#REF!,8,0)=0,"NE","ANO"),"")</f>
        <v/>
      </c>
      <c r="BX36" s="21" t="e">
        <f t="shared" si="88"/>
        <v>#REF!</v>
      </c>
      <c r="BY36" s="21" t="str">
        <f t="shared" si="114"/>
        <v/>
      </c>
      <c r="BZ36" s="21" t="str">
        <f t="shared" si="115"/>
        <v/>
      </c>
      <c r="CA36" s="21" t="str">
        <f t="shared" si="116"/>
        <v xml:space="preserve"> </v>
      </c>
      <c r="CB36" s="21" t="str">
        <f t="shared" si="117"/>
        <v/>
      </c>
      <c r="CC36" s="27" t="str">
        <f t="shared" si="118"/>
        <v/>
      </c>
      <c r="CD36" s="27" t="str">
        <f t="shared" si="119"/>
        <v/>
      </c>
      <c r="CF36" s="21" t="e">
        <f>IF(COUNTA($CF$34:CF35)&lt;=COUNTIF(#REF!,_listky!$CF$32),MAX($CF$34:CF35)+1,"")</f>
        <v>#REF!</v>
      </c>
      <c r="CG36" s="21" t="str">
        <f>IFERROR(INDEX(#REF!,MATCH($CF$32&amp;"_"&amp;$CF36,#REF!,0),1),"")</f>
        <v/>
      </c>
      <c r="CH36" s="21" t="str">
        <f>IFERROR(INDEX(#REF!,MATCH($CF$32&amp;"_"&amp;$CF36,#REF!,0),1),"")</f>
        <v/>
      </c>
      <c r="CI36" s="21" t="str">
        <f>IFERROR(INDEX(#REF!,MATCH($CF$32&amp;"_"&amp;$CF36,#REF!,0),1),"")&amp;" "&amp;IFERROR(INDEX(#REF!,MATCH($CF$32&amp;"_"&amp;$CF36,#REF!,0),1),"")</f>
        <v xml:space="preserve"> </v>
      </c>
      <c r="CJ36" s="21" t="str">
        <f>IFERROR(INDEX(#REF!,MATCH($CF$32&amp;"_"&amp;$CF36,#REF!,0),1),"")</f>
        <v/>
      </c>
      <c r="CK36" s="27" t="str">
        <f>IFERROR(VLOOKUP(CH36,#REF!,7,0),"")</f>
        <v/>
      </c>
      <c r="CL36" s="27" t="str">
        <f>IFERROR(IF(VLOOKUP(CH36,#REF!,8,0)=0,"NE","ANO"),"")</f>
        <v/>
      </c>
      <c r="CN36" s="21" t="e">
        <f t="shared" si="89"/>
        <v>#REF!</v>
      </c>
      <c r="CO36" s="21" t="str">
        <f t="shared" si="120"/>
        <v/>
      </c>
      <c r="CP36" s="21" t="str">
        <f t="shared" si="121"/>
        <v/>
      </c>
      <c r="CQ36" s="21" t="str">
        <f t="shared" si="122"/>
        <v xml:space="preserve"> </v>
      </c>
      <c r="CR36" s="21" t="str">
        <f t="shared" si="123"/>
        <v/>
      </c>
      <c r="CS36" s="27" t="str">
        <f t="shared" si="124"/>
        <v/>
      </c>
      <c r="CT36" s="21" t="str">
        <f t="shared" si="125"/>
        <v/>
      </c>
    </row>
    <row r="37" spans="1:98" x14ac:dyDescent="0.25">
      <c r="A37" s="23" t="s">
        <v>112</v>
      </c>
      <c r="D37" s="21" t="e">
        <f>IF(COUNTA($D$34:D36)&lt;=COUNTIF(#REF!,_listky!$D$32),MAX($D$34:D36)+1,"")</f>
        <v>#REF!</v>
      </c>
      <c r="E37" s="21" t="str">
        <f>IFERROR(INDEX(#REF!,MATCH($D$32&amp;"_"&amp;$D37,#REF!,0),1),"")</f>
        <v/>
      </c>
      <c r="F37" s="21" t="str">
        <f>IFERROR(INDEX(#REF!,MATCH($D$32&amp;"_"&amp;$D37,#REF!,0),1),"")</f>
        <v/>
      </c>
      <c r="G37" s="21" t="str">
        <f>IFERROR(INDEX(#REF!,MATCH($D$32&amp;"_"&amp;$D37,#REF!,0),1),"")&amp;" "&amp;IFERROR(INDEX(#REF!,MATCH($D$32&amp;"_"&amp;$D37,#REF!,0),1),"")</f>
        <v xml:space="preserve"> </v>
      </c>
      <c r="H37" s="21" t="str">
        <f>IFERROR(INDEX(#REF!,MATCH($D$32&amp;"_"&amp;$D37,#REF!,0),1),"")</f>
        <v/>
      </c>
      <c r="I37" s="27" t="str">
        <f>IFERROR(VLOOKUP(F37,#REF!,7,0),"")</f>
        <v/>
      </c>
      <c r="J37" s="27" t="str">
        <f>IFERROR(IF(VLOOKUP(F37,#REF!,8,0)=0,"NE","ANO"),"")</f>
        <v/>
      </c>
      <c r="L37" s="21" t="e">
        <f t="shared" si="84"/>
        <v>#REF!</v>
      </c>
      <c r="M37" s="21" t="str">
        <f t="shared" si="90"/>
        <v/>
      </c>
      <c r="N37" s="21" t="str">
        <f t="shared" si="91"/>
        <v/>
      </c>
      <c r="O37" s="21" t="str">
        <f t="shared" si="92"/>
        <v xml:space="preserve"> </v>
      </c>
      <c r="P37" s="21" t="str">
        <f t="shared" si="93"/>
        <v/>
      </c>
      <c r="Q37" s="27" t="str">
        <f t="shared" si="94"/>
        <v/>
      </c>
      <c r="R37" s="27" t="str">
        <f t="shared" si="95"/>
        <v/>
      </c>
      <c r="T37" s="21" t="e">
        <f>IF(COUNTA($T$34:T36)&lt;=COUNTIF(#REF!,_listky!$T$32),MAX($T$34:T36)+1,"")</f>
        <v>#REF!</v>
      </c>
      <c r="U37" s="21" t="str">
        <f>IFERROR(INDEX(#REF!,MATCH($T$32&amp;"_"&amp;$T37,#REF!,0),1),"")</f>
        <v/>
      </c>
      <c r="V37" s="21" t="str">
        <f>IFERROR(INDEX(#REF!,MATCH($T$32&amp;"_"&amp;$T37,#REF!,0),1),"")</f>
        <v/>
      </c>
      <c r="W37" s="21" t="str">
        <f>IFERROR(INDEX(#REF!,MATCH($T$32&amp;"_"&amp;$T37,#REF!,0),1),"")&amp;" "&amp;IFERROR(INDEX(#REF!,MATCH($T$32&amp;"_"&amp;$T37,#REF!,0),1),"")</f>
        <v xml:space="preserve"> </v>
      </c>
      <c r="X37" s="21" t="str">
        <f>IFERROR(INDEX(#REF!,MATCH($T$32&amp;"_"&amp;$T37,#REF!,0),1),"")</f>
        <v/>
      </c>
      <c r="Y37" s="27" t="str">
        <f>IFERROR(VLOOKUP(V37,#REF!,7,0),"")</f>
        <v/>
      </c>
      <c r="Z37" s="27" t="str">
        <f>IFERROR(IF(VLOOKUP(V37,#REF!,8,0)=0,"NE","ANO"),"")</f>
        <v/>
      </c>
      <c r="AB37" s="21" t="e">
        <f t="shared" si="85"/>
        <v>#REF!</v>
      </c>
      <c r="AC37" s="21" t="str">
        <f t="shared" si="96"/>
        <v/>
      </c>
      <c r="AD37" s="21" t="str">
        <f t="shared" si="97"/>
        <v/>
      </c>
      <c r="AE37" s="21" t="str">
        <f t="shared" si="98"/>
        <v xml:space="preserve"> </v>
      </c>
      <c r="AF37" s="21" t="str">
        <f t="shared" si="99"/>
        <v/>
      </c>
      <c r="AG37" s="27" t="str">
        <f t="shared" si="100"/>
        <v/>
      </c>
      <c r="AH37" s="27" t="str">
        <f t="shared" si="101"/>
        <v/>
      </c>
      <c r="AJ37" s="21" t="e">
        <f>IF(COUNTA($AJ$34:AJ36)&lt;=COUNTIF(#REF!,_listky!$AJ$32),MAX($AJ$34:AJ36)+1,"")</f>
        <v>#REF!</v>
      </c>
      <c r="AK37" s="21" t="str">
        <f>IFERROR(INDEX(#REF!,MATCH($AJ$32&amp;"_"&amp;$AJ37,#REF!,0),1),"")</f>
        <v/>
      </c>
      <c r="AL37" s="21" t="str">
        <f>IFERROR(INDEX(#REF!,MATCH($AJ$32&amp;"_"&amp;$AJ37,#REF!,0),1),"")</f>
        <v/>
      </c>
      <c r="AM37" s="21" t="str">
        <f>IFERROR(INDEX(#REF!,MATCH($AJ$32&amp;"_"&amp;$AJ37,#REF!,0),1),"")&amp;" "&amp;IFERROR(INDEX(#REF!,MATCH($AJ$32&amp;"_"&amp;$AJ37,#REF!,0),1),"")</f>
        <v xml:space="preserve"> </v>
      </c>
      <c r="AN37" s="21" t="str">
        <f>IFERROR(INDEX(#REF!,MATCH($AJ$32&amp;"_"&amp;$AJ37,#REF!,0),1),"")</f>
        <v/>
      </c>
      <c r="AO37" s="27" t="str">
        <f>IFERROR(VLOOKUP(AL37,#REF!,7,0),"")</f>
        <v/>
      </c>
      <c r="AP37" s="27" t="str">
        <f>IFERROR(IF(VLOOKUP(AL37,#REF!,8,0)=0,"NE","ANO"),"")</f>
        <v/>
      </c>
      <c r="AR37" s="21" t="e">
        <f t="shared" si="86"/>
        <v>#REF!</v>
      </c>
      <c r="AS37" s="21" t="str">
        <f t="shared" si="102"/>
        <v/>
      </c>
      <c r="AT37" s="21" t="str">
        <f t="shared" si="103"/>
        <v/>
      </c>
      <c r="AU37" s="21" t="str">
        <f t="shared" si="104"/>
        <v xml:space="preserve"> </v>
      </c>
      <c r="AV37" s="21" t="str">
        <f t="shared" si="105"/>
        <v/>
      </c>
      <c r="AW37" s="27" t="str">
        <f t="shared" si="106"/>
        <v/>
      </c>
      <c r="AX37" s="27" t="str">
        <f t="shared" si="107"/>
        <v/>
      </c>
      <c r="AZ37" s="21" t="e">
        <f>IF(COUNTA($AZ$34:AZ36)&lt;=COUNTIF(#REF!,_listky!$AZ$32),MAX($AZ$34:AZ36)+1,"")</f>
        <v>#REF!</v>
      </c>
      <c r="BA37" s="21" t="str">
        <f>IFERROR(INDEX(#REF!,MATCH($AZ$32&amp;"_"&amp;$AZ37,#REF!,0),1),"")</f>
        <v/>
      </c>
      <c r="BB37" s="21" t="str">
        <f>IFERROR(INDEX(#REF!,MATCH($AZ$32&amp;"_"&amp;$AZ37,#REF!,0),1),"")</f>
        <v/>
      </c>
      <c r="BC37" s="21" t="str">
        <f>IFERROR(INDEX(#REF!,MATCH($AZ$32&amp;"_"&amp;$AZ37,#REF!,0),1),"")&amp;" "&amp;IFERROR(INDEX(#REF!,MATCH($AZ$32&amp;"_"&amp;$AZ37,#REF!,0),1),"")</f>
        <v xml:space="preserve"> </v>
      </c>
      <c r="BD37" s="21" t="str">
        <f>IFERROR(INDEX(#REF!,MATCH($AZ$32&amp;"_"&amp;$AZ37,#REF!,0),1),"")</f>
        <v/>
      </c>
      <c r="BE37" s="27" t="str">
        <f>IFERROR(VLOOKUP(BB37,#REF!,7,0),"")</f>
        <v/>
      </c>
      <c r="BF37" s="27" t="str">
        <f>IFERROR(IF(VLOOKUP(BB37,#REF!,8,0)=0,"NE","ANO"),"")</f>
        <v/>
      </c>
      <c r="BH37" s="21" t="e">
        <f t="shared" si="87"/>
        <v>#REF!</v>
      </c>
      <c r="BI37" s="21" t="str">
        <f t="shared" si="108"/>
        <v/>
      </c>
      <c r="BJ37" s="21" t="str">
        <f t="shared" si="109"/>
        <v/>
      </c>
      <c r="BK37" s="21" t="str">
        <f t="shared" si="110"/>
        <v xml:space="preserve"> </v>
      </c>
      <c r="BL37" s="21" t="str">
        <f t="shared" si="111"/>
        <v/>
      </c>
      <c r="BM37" s="27" t="str">
        <f t="shared" si="112"/>
        <v/>
      </c>
      <c r="BN37" s="27" t="str">
        <f t="shared" si="113"/>
        <v/>
      </c>
      <c r="BP37" s="21" t="e">
        <f>IF(COUNTA($BP$34:BP36)&lt;=COUNTIF(#REF!,_listky!$BP$32),MAX($BP$34:BP36)+1,"")</f>
        <v>#REF!</v>
      </c>
      <c r="BQ37" s="21" t="str">
        <f>IFERROR(INDEX(#REF!,MATCH($BP$32&amp;"_"&amp;$BP37,#REF!,0),1),"")</f>
        <v/>
      </c>
      <c r="BR37" s="21" t="str">
        <f>IFERROR(INDEX(#REF!,MATCH($BP$32&amp;"_"&amp;$BP37,#REF!,0),1),"")</f>
        <v/>
      </c>
      <c r="BS37" s="21" t="str">
        <f>IFERROR(INDEX(#REF!,MATCH($BP$32&amp;"_"&amp;$BP37,#REF!,0),1),"")&amp;" "&amp;IFERROR(INDEX(#REF!,MATCH($BP$32&amp;"_"&amp;$BP37,#REF!,0),1),"")</f>
        <v xml:space="preserve"> </v>
      </c>
      <c r="BT37" s="21" t="str">
        <f>IFERROR(INDEX(#REF!,MATCH($BP$32&amp;"_"&amp;$BP37,#REF!,0),1),"")</f>
        <v/>
      </c>
      <c r="BU37" s="27" t="str">
        <f>IFERROR(VLOOKUP(BR37,#REF!,7,0),"")</f>
        <v/>
      </c>
      <c r="BV37" s="27" t="str">
        <f>IFERROR(IF(VLOOKUP(BR37,#REF!,8,0)=0,"NE","ANO"),"")</f>
        <v/>
      </c>
      <c r="BX37" s="21" t="e">
        <f t="shared" si="88"/>
        <v>#REF!</v>
      </c>
      <c r="BY37" s="21" t="str">
        <f t="shared" si="114"/>
        <v/>
      </c>
      <c r="BZ37" s="21" t="str">
        <f t="shared" si="115"/>
        <v/>
      </c>
      <c r="CA37" s="21" t="str">
        <f t="shared" si="116"/>
        <v xml:space="preserve"> </v>
      </c>
      <c r="CB37" s="21" t="str">
        <f t="shared" si="117"/>
        <v/>
      </c>
      <c r="CC37" s="27" t="str">
        <f t="shared" si="118"/>
        <v/>
      </c>
      <c r="CD37" s="27" t="str">
        <f t="shared" si="119"/>
        <v/>
      </c>
      <c r="CF37" s="21" t="e">
        <f>IF(COUNTA($CF$34:CF36)&lt;=COUNTIF(#REF!,_listky!$CF$32),MAX($CF$34:CF36)+1,"")</f>
        <v>#REF!</v>
      </c>
      <c r="CG37" s="21" t="str">
        <f>IFERROR(INDEX(#REF!,MATCH($CF$32&amp;"_"&amp;$CF37,#REF!,0),1),"")</f>
        <v/>
      </c>
      <c r="CH37" s="21" t="str">
        <f>IFERROR(INDEX(#REF!,MATCH($CF$32&amp;"_"&amp;$CF37,#REF!,0),1),"")</f>
        <v/>
      </c>
      <c r="CI37" s="21" t="str">
        <f>IFERROR(INDEX(#REF!,MATCH($CF$32&amp;"_"&amp;$CF37,#REF!,0),1),"")&amp;" "&amp;IFERROR(INDEX(#REF!,MATCH($CF$32&amp;"_"&amp;$CF37,#REF!,0),1),"")</f>
        <v xml:space="preserve"> </v>
      </c>
      <c r="CJ37" s="21" t="str">
        <f>IFERROR(INDEX(#REF!,MATCH($CF$32&amp;"_"&amp;$CF37,#REF!,0),1),"")</f>
        <v/>
      </c>
      <c r="CK37" s="27" t="str">
        <f>IFERROR(VLOOKUP(CH37,#REF!,7,0),"")</f>
        <v/>
      </c>
      <c r="CL37" s="27" t="str">
        <f>IFERROR(IF(VLOOKUP(CH37,#REF!,8,0)=0,"NE","ANO"),"")</f>
        <v/>
      </c>
      <c r="CN37" s="21" t="e">
        <f t="shared" si="89"/>
        <v>#REF!</v>
      </c>
      <c r="CO37" s="21" t="str">
        <f t="shared" si="120"/>
        <v/>
      </c>
      <c r="CP37" s="21" t="str">
        <f t="shared" si="121"/>
        <v/>
      </c>
      <c r="CQ37" s="21" t="str">
        <f t="shared" si="122"/>
        <v xml:space="preserve"> </v>
      </c>
      <c r="CR37" s="21" t="str">
        <f t="shared" si="123"/>
        <v/>
      </c>
      <c r="CS37" s="27" t="str">
        <f t="shared" si="124"/>
        <v/>
      </c>
      <c r="CT37" s="21" t="str">
        <f t="shared" si="125"/>
        <v/>
      </c>
    </row>
    <row r="38" spans="1:98" x14ac:dyDescent="0.25">
      <c r="A38" s="23" t="s">
        <v>99</v>
      </c>
      <c r="D38" s="21" t="e">
        <f>IF(COUNTA($D$34:D37)&lt;=COUNTIF(#REF!,_listky!$D$32),MAX($D$34:D37)+1,"")</f>
        <v>#REF!</v>
      </c>
      <c r="E38" s="21" t="str">
        <f>IFERROR(INDEX(#REF!,MATCH($D$32&amp;"_"&amp;$D38,#REF!,0),1),"")</f>
        <v/>
      </c>
      <c r="F38" s="21" t="str">
        <f>IFERROR(INDEX(#REF!,MATCH($D$32&amp;"_"&amp;$D38,#REF!,0),1),"")</f>
        <v/>
      </c>
      <c r="G38" s="21" t="str">
        <f>IFERROR(INDEX(#REF!,MATCH($D$32&amp;"_"&amp;$D38,#REF!,0),1),"")&amp;" "&amp;IFERROR(INDEX(#REF!,MATCH($D$32&amp;"_"&amp;$D38,#REF!,0),1),"")</f>
        <v xml:space="preserve"> </v>
      </c>
      <c r="H38" s="21" t="str">
        <f>IFERROR(INDEX(#REF!,MATCH($D$32&amp;"_"&amp;$D38,#REF!,0),1),"")</f>
        <v/>
      </c>
      <c r="I38" s="27" t="str">
        <f>IFERROR(VLOOKUP(F38,#REF!,7,0),"")</f>
        <v/>
      </c>
      <c r="J38" s="27" t="str">
        <f>IFERROR(IF(VLOOKUP(F38,#REF!,8,0)=0,"NE","ANO"),"")</f>
        <v/>
      </c>
      <c r="L38" s="21" t="e">
        <f t="shared" si="84"/>
        <v>#REF!</v>
      </c>
      <c r="M38" s="21" t="str">
        <f t="shared" si="90"/>
        <v/>
      </c>
      <c r="N38" s="21" t="str">
        <f t="shared" si="91"/>
        <v/>
      </c>
      <c r="O38" s="21" t="str">
        <f t="shared" si="92"/>
        <v xml:space="preserve"> </v>
      </c>
      <c r="P38" s="21" t="str">
        <f t="shared" si="93"/>
        <v/>
      </c>
      <c r="Q38" s="27" t="str">
        <f t="shared" si="94"/>
        <v/>
      </c>
      <c r="R38" s="27" t="str">
        <f t="shared" si="95"/>
        <v/>
      </c>
      <c r="T38" s="21" t="e">
        <f>IF(COUNTA($T$34:T37)&lt;=COUNTIF(#REF!,_listky!$T$32),MAX($T$34:T37)+1,"")</f>
        <v>#REF!</v>
      </c>
      <c r="U38" s="21" t="str">
        <f>IFERROR(INDEX(#REF!,MATCH($T$32&amp;"_"&amp;$T38,#REF!,0),1),"")</f>
        <v/>
      </c>
      <c r="V38" s="21" t="str">
        <f>IFERROR(INDEX(#REF!,MATCH($T$32&amp;"_"&amp;$T38,#REF!,0),1),"")</f>
        <v/>
      </c>
      <c r="W38" s="21" t="str">
        <f>IFERROR(INDEX(#REF!,MATCH($T$32&amp;"_"&amp;$T38,#REF!,0),1),"")&amp;" "&amp;IFERROR(INDEX(#REF!,MATCH($T$32&amp;"_"&amp;$T38,#REF!,0),1),"")</f>
        <v xml:space="preserve"> </v>
      </c>
      <c r="X38" s="21" t="str">
        <f>IFERROR(INDEX(#REF!,MATCH($T$32&amp;"_"&amp;$T38,#REF!,0),1),"")</f>
        <v/>
      </c>
      <c r="Y38" s="27" t="str">
        <f>IFERROR(VLOOKUP(V38,#REF!,7,0),"")</f>
        <v/>
      </c>
      <c r="Z38" s="27" t="str">
        <f>IFERROR(IF(VLOOKUP(V38,#REF!,8,0)=0,"NE","ANO"),"")</f>
        <v/>
      </c>
      <c r="AB38" s="21" t="e">
        <f t="shared" si="85"/>
        <v>#REF!</v>
      </c>
      <c r="AC38" s="21" t="str">
        <f t="shared" si="96"/>
        <v/>
      </c>
      <c r="AD38" s="21" t="str">
        <f t="shared" si="97"/>
        <v/>
      </c>
      <c r="AE38" s="21" t="str">
        <f t="shared" si="98"/>
        <v xml:space="preserve"> </v>
      </c>
      <c r="AF38" s="21" t="str">
        <f t="shared" si="99"/>
        <v/>
      </c>
      <c r="AG38" s="27" t="str">
        <f t="shared" si="100"/>
        <v/>
      </c>
      <c r="AH38" s="27" t="str">
        <f t="shared" si="101"/>
        <v/>
      </c>
      <c r="AJ38" s="21" t="e">
        <f>IF(COUNTA($AJ$34:AJ37)&lt;=COUNTIF(#REF!,_listky!$AJ$32),MAX($AJ$34:AJ37)+1,"")</f>
        <v>#REF!</v>
      </c>
      <c r="AK38" s="21" t="str">
        <f>IFERROR(INDEX(#REF!,MATCH($AJ$32&amp;"_"&amp;$AJ38,#REF!,0),1),"")</f>
        <v/>
      </c>
      <c r="AL38" s="21" t="str">
        <f>IFERROR(INDEX(#REF!,MATCH($AJ$32&amp;"_"&amp;$AJ38,#REF!,0),1),"")</f>
        <v/>
      </c>
      <c r="AM38" s="21" t="str">
        <f>IFERROR(INDEX(#REF!,MATCH($AJ$32&amp;"_"&amp;$AJ38,#REF!,0),1),"")&amp;" "&amp;IFERROR(INDEX(#REF!,MATCH($AJ$32&amp;"_"&amp;$AJ38,#REF!,0),1),"")</f>
        <v xml:space="preserve"> </v>
      </c>
      <c r="AN38" s="21" t="str">
        <f>IFERROR(INDEX(#REF!,MATCH($AJ$32&amp;"_"&amp;$AJ38,#REF!,0),1),"")</f>
        <v/>
      </c>
      <c r="AO38" s="27" t="str">
        <f>IFERROR(VLOOKUP(AL38,#REF!,7,0),"")</f>
        <v/>
      </c>
      <c r="AP38" s="27" t="str">
        <f>IFERROR(IF(VLOOKUP(AL38,#REF!,8,0)=0,"NE","ANO"),"")</f>
        <v/>
      </c>
      <c r="AR38" s="21" t="e">
        <f t="shared" si="86"/>
        <v>#REF!</v>
      </c>
      <c r="AS38" s="21" t="str">
        <f t="shared" si="102"/>
        <v/>
      </c>
      <c r="AT38" s="21" t="str">
        <f t="shared" si="103"/>
        <v/>
      </c>
      <c r="AU38" s="21" t="str">
        <f t="shared" si="104"/>
        <v xml:space="preserve"> </v>
      </c>
      <c r="AV38" s="21" t="str">
        <f t="shared" si="105"/>
        <v/>
      </c>
      <c r="AW38" s="27" t="str">
        <f t="shared" si="106"/>
        <v/>
      </c>
      <c r="AX38" s="27" t="str">
        <f t="shared" si="107"/>
        <v/>
      </c>
      <c r="AZ38" s="21" t="e">
        <f>IF(COUNTA($AZ$34:AZ37)&lt;=COUNTIF(#REF!,_listky!$AZ$32),MAX($AZ$34:AZ37)+1,"")</f>
        <v>#REF!</v>
      </c>
      <c r="BA38" s="21" t="str">
        <f>IFERROR(INDEX(#REF!,MATCH($AZ$32&amp;"_"&amp;$AZ38,#REF!,0),1),"")</f>
        <v/>
      </c>
      <c r="BB38" s="21" t="str">
        <f>IFERROR(INDEX(#REF!,MATCH($AZ$32&amp;"_"&amp;$AZ38,#REF!,0),1),"")</f>
        <v/>
      </c>
      <c r="BC38" s="21" t="str">
        <f>IFERROR(INDEX(#REF!,MATCH($AZ$32&amp;"_"&amp;$AZ38,#REF!,0),1),"")&amp;" "&amp;IFERROR(INDEX(#REF!,MATCH($AZ$32&amp;"_"&amp;$AZ38,#REF!,0),1),"")</f>
        <v xml:space="preserve"> </v>
      </c>
      <c r="BD38" s="21" t="str">
        <f>IFERROR(INDEX(#REF!,MATCH($AZ$32&amp;"_"&amp;$AZ38,#REF!,0),1),"")</f>
        <v/>
      </c>
      <c r="BE38" s="27" t="str">
        <f>IFERROR(VLOOKUP(BB38,#REF!,7,0),"")</f>
        <v/>
      </c>
      <c r="BF38" s="27" t="str">
        <f>IFERROR(IF(VLOOKUP(BB38,#REF!,8,0)=0,"NE","ANO"),"")</f>
        <v/>
      </c>
      <c r="BH38" s="21" t="e">
        <f t="shared" si="87"/>
        <v>#REF!</v>
      </c>
      <c r="BI38" s="21" t="str">
        <f t="shared" si="108"/>
        <v/>
      </c>
      <c r="BJ38" s="21" t="str">
        <f t="shared" si="109"/>
        <v/>
      </c>
      <c r="BK38" s="21" t="str">
        <f t="shared" si="110"/>
        <v xml:space="preserve"> </v>
      </c>
      <c r="BL38" s="21" t="str">
        <f t="shared" si="111"/>
        <v/>
      </c>
      <c r="BM38" s="27" t="str">
        <f t="shared" si="112"/>
        <v/>
      </c>
      <c r="BN38" s="27" t="str">
        <f t="shared" si="113"/>
        <v/>
      </c>
      <c r="BP38" s="21" t="e">
        <f>IF(COUNTA($BP$34:BP37)&lt;=COUNTIF(#REF!,_listky!$BP$32),MAX($BP$34:BP37)+1,"")</f>
        <v>#REF!</v>
      </c>
      <c r="BQ38" s="21" t="str">
        <f>IFERROR(INDEX(#REF!,MATCH($BP$32&amp;"_"&amp;$BP38,#REF!,0),1),"")</f>
        <v/>
      </c>
      <c r="BR38" s="21" t="str">
        <f>IFERROR(INDEX(#REF!,MATCH($BP$32&amp;"_"&amp;$BP38,#REF!,0),1),"")</f>
        <v/>
      </c>
      <c r="BS38" s="21" t="str">
        <f>IFERROR(INDEX(#REF!,MATCH($BP$32&amp;"_"&amp;$BP38,#REF!,0),1),"")&amp;" "&amp;IFERROR(INDEX(#REF!,MATCH($BP$32&amp;"_"&amp;$BP38,#REF!,0),1),"")</f>
        <v xml:space="preserve"> </v>
      </c>
      <c r="BT38" s="21" t="str">
        <f>IFERROR(INDEX(#REF!,MATCH($BP$32&amp;"_"&amp;$BP38,#REF!,0),1),"")</f>
        <v/>
      </c>
      <c r="BU38" s="27" t="str">
        <f>IFERROR(VLOOKUP(BR38,#REF!,7,0),"")</f>
        <v/>
      </c>
      <c r="BV38" s="27" t="str">
        <f>IFERROR(IF(VLOOKUP(BR38,#REF!,8,0)=0,"NE","ANO"),"")</f>
        <v/>
      </c>
      <c r="BX38" s="21" t="e">
        <f t="shared" si="88"/>
        <v>#REF!</v>
      </c>
      <c r="BY38" s="21" t="str">
        <f t="shared" si="114"/>
        <v/>
      </c>
      <c r="BZ38" s="21" t="str">
        <f t="shared" si="115"/>
        <v/>
      </c>
      <c r="CA38" s="21" t="str">
        <f t="shared" si="116"/>
        <v xml:space="preserve"> </v>
      </c>
      <c r="CB38" s="21" t="str">
        <f t="shared" si="117"/>
        <v/>
      </c>
      <c r="CC38" s="27" t="str">
        <f t="shared" si="118"/>
        <v/>
      </c>
      <c r="CD38" s="27" t="str">
        <f t="shared" si="119"/>
        <v/>
      </c>
      <c r="CF38" s="21" t="e">
        <f>IF(COUNTA($CF$34:CF37)&lt;=COUNTIF(#REF!,_listky!$CF$32),MAX($CF$34:CF37)+1,"")</f>
        <v>#REF!</v>
      </c>
      <c r="CG38" s="21" t="str">
        <f>IFERROR(INDEX(#REF!,MATCH($CF$32&amp;"_"&amp;$CF38,#REF!,0),1),"")</f>
        <v/>
      </c>
      <c r="CH38" s="21" t="str">
        <f>IFERROR(INDEX(#REF!,MATCH($CF$32&amp;"_"&amp;$CF38,#REF!,0),1),"")</f>
        <v/>
      </c>
      <c r="CI38" s="21" t="str">
        <f>IFERROR(INDEX(#REF!,MATCH($CF$32&amp;"_"&amp;$CF38,#REF!,0),1),"")&amp;" "&amp;IFERROR(INDEX(#REF!,MATCH($CF$32&amp;"_"&amp;$CF38,#REF!,0),1),"")</f>
        <v xml:space="preserve"> </v>
      </c>
      <c r="CJ38" s="21" t="str">
        <f>IFERROR(INDEX(#REF!,MATCH($CF$32&amp;"_"&amp;$CF38,#REF!,0),1),"")</f>
        <v/>
      </c>
      <c r="CK38" s="27" t="str">
        <f>IFERROR(VLOOKUP(CH38,#REF!,7,0),"")</f>
        <v/>
      </c>
      <c r="CL38" s="27" t="str">
        <f>IFERROR(IF(VLOOKUP(CH38,#REF!,8,0)=0,"NE","ANO"),"")</f>
        <v/>
      </c>
      <c r="CN38" s="21" t="e">
        <f t="shared" si="89"/>
        <v>#REF!</v>
      </c>
      <c r="CO38" s="21" t="str">
        <f t="shared" si="120"/>
        <v/>
      </c>
      <c r="CP38" s="21" t="str">
        <f t="shared" si="121"/>
        <v/>
      </c>
      <c r="CQ38" s="21" t="str">
        <f t="shared" si="122"/>
        <v xml:space="preserve"> </v>
      </c>
      <c r="CR38" s="21" t="str">
        <f t="shared" si="123"/>
        <v/>
      </c>
      <c r="CS38" s="27" t="str">
        <f t="shared" si="124"/>
        <v/>
      </c>
      <c r="CT38" s="21" t="str">
        <f t="shared" si="125"/>
        <v/>
      </c>
    </row>
    <row r="39" spans="1:98" x14ac:dyDescent="0.25">
      <c r="A39" s="23" t="s">
        <v>115</v>
      </c>
      <c r="D39" s="21" t="e">
        <f>IF(COUNTA($D$34:D38)&lt;=COUNTIF(#REF!,_listky!$D$32),MAX($D$34:D38)+1,"")</f>
        <v>#REF!</v>
      </c>
      <c r="E39" s="21" t="str">
        <f>IFERROR(INDEX(#REF!,MATCH($D$32&amp;"_"&amp;$D39,#REF!,0),1),"")</f>
        <v/>
      </c>
      <c r="F39" s="21" t="str">
        <f>IFERROR(INDEX(#REF!,MATCH($D$32&amp;"_"&amp;$D39,#REF!,0),1),"")</f>
        <v/>
      </c>
      <c r="G39" s="21" t="str">
        <f>IFERROR(INDEX(#REF!,MATCH($D$32&amp;"_"&amp;$D39,#REF!,0),1),"")&amp;" "&amp;IFERROR(INDEX(#REF!,MATCH($D$32&amp;"_"&amp;$D39,#REF!,0),1),"")</f>
        <v xml:space="preserve"> </v>
      </c>
      <c r="H39" s="21" t="str">
        <f>IFERROR(INDEX(#REF!,MATCH($D$32&amp;"_"&amp;$D39,#REF!,0),1),"")</f>
        <v/>
      </c>
      <c r="I39" s="27" t="str">
        <f>IFERROR(VLOOKUP(F39,#REF!,7,0),"")</f>
        <v/>
      </c>
      <c r="J39" s="27" t="str">
        <f>IFERROR(IF(VLOOKUP(F39,#REF!,8,0)=0,"NE","ANO"),"")</f>
        <v/>
      </c>
      <c r="L39" s="21" t="e">
        <f t="shared" si="84"/>
        <v>#REF!</v>
      </c>
      <c r="M39" s="21" t="str">
        <f t="shared" si="90"/>
        <v/>
      </c>
      <c r="N39" s="21" t="str">
        <f t="shared" si="91"/>
        <v/>
      </c>
      <c r="O39" s="21" t="str">
        <f t="shared" si="92"/>
        <v xml:space="preserve"> </v>
      </c>
      <c r="P39" s="21" t="str">
        <f t="shared" si="93"/>
        <v/>
      </c>
      <c r="Q39" s="27" t="str">
        <f t="shared" si="94"/>
        <v/>
      </c>
      <c r="R39" s="27" t="str">
        <f t="shared" si="95"/>
        <v/>
      </c>
      <c r="T39" s="21" t="e">
        <f>IF(COUNTA($T$34:T38)&lt;=COUNTIF(#REF!,_listky!$T$32),MAX($T$34:T38)+1,"")</f>
        <v>#REF!</v>
      </c>
      <c r="U39" s="21" t="str">
        <f>IFERROR(INDEX(#REF!,MATCH($T$32&amp;"_"&amp;$T39,#REF!,0),1),"")</f>
        <v/>
      </c>
      <c r="V39" s="21" t="str">
        <f>IFERROR(INDEX(#REF!,MATCH($T$32&amp;"_"&amp;$T39,#REF!,0),1),"")</f>
        <v/>
      </c>
      <c r="W39" s="21" t="str">
        <f>IFERROR(INDEX(#REF!,MATCH($T$32&amp;"_"&amp;$T39,#REF!,0),1),"")&amp;" "&amp;IFERROR(INDEX(#REF!,MATCH($T$32&amp;"_"&amp;$T39,#REF!,0),1),"")</f>
        <v xml:space="preserve"> </v>
      </c>
      <c r="X39" s="21" t="str">
        <f>IFERROR(INDEX(#REF!,MATCH($T$32&amp;"_"&amp;$T39,#REF!,0),1),"")</f>
        <v/>
      </c>
      <c r="Y39" s="27" t="str">
        <f>IFERROR(VLOOKUP(V39,#REF!,7,0),"")</f>
        <v/>
      </c>
      <c r="Z39" s="27" t="str">
        <f>IFERROR(IF(VLOOKUP(V39,#REF!,8,0)=0,"NE","ANO"),"")</f>
        <v/>
      </c>
      <c r="AB39" s="21" t="e">
        <f t="shared" si="85"/>
        <v>#REF!</v>
      </c>
      <c r="AC39" s="21" t="str">
        <f t="shared" si="96"/>
        <v/>
      </c>
      <c r="AD39" s="21" t="str">
        <f t="shared" si="97"/>
        <v/>
      </c>
      <c r="AE39" s="21" t="str">
        <f t="shared" si="98"/>
        <v xml:space="preserve"> </v>
      </c>
      <c r="AF39" s="21" t="str">
        <f t="shared" si="99"/>
        <v/>
      </c>
      <c r="AG39" s="27" t="str">
        <f t="shared" si="100"/>
        <v/>
      </c>
      <c r="AH39" s="27" t="str">
        <f t="shared" si="101"/>
        <v/>
      </c>
      <c r="AJ39" s="21" t="e">
        <f>IF(COUNTA($AJ$34:AJ38)&lt;=COUNTIF(#REF!,_listky!$AJ$32),MAX($AJ$34:AJ38)+1,"")</f>
        <v>#REF!</v>
      </c>
      <c r="AK39" s="21" t="str">
        <f>IFERROR(INDEX(#REF!,MATCH($AJ$32&amp;"_"&amp;$AJ39,#REF!,0),1),"")</f>
        <v/>
      </c>
      <c r="AL39" s="21" t="str">
        <f>IFERROR(INDEX(#REF!,MATCH($AJ$32&amp;"_"&amp;$AJ39,#REF!,0),1),"")</f>
        <v/>
      </c>
      <c r="AM39" s="21" t="str">
        <f>IFERROR(INDEX(#REF!,MATCH($AJ$32&amp;"_"&amp;$AJ39,#REF!,0),1),"")&amp;" "&amp;IFERROR(INDEX(#REF!,MATCH($AJ$32&amp;"_"&amp;$AJ39,#REF!,0),1),"")</f>
        <v xml:space="preserve"> </v>
      </c>
      <c r="AN39" s="21" t="str">
        <f>IFERROR(INDEX(#REF!,MATCH($AJ$32&amp;"_"&amp;$AJ39,#REF!,0),1),"")</f>
        <v/>
      </c>
      <c r="AO39" s="27" t="str">
        <f>IFERROR(VLOOKUP(AL39,#REF!,7,0),"")</f>
        <v/>
      </c>
      <c r="AP39" s="27" t="str">
        <f>IFERROR(IF(VLOOKUP(AL39,#REF!,8,0)=0,"NE","ANO"),"")</f>
        <v/>
      </c>
      <c r="AR39" s="21" t="e">
        <f t="shared" si="86"/>
        <v>#REF!</v>
      </c>
      <c r="AS39" s="21" t="str">
        <f t="shared" si="102"/>
        <v/>
      </c>
      <c r="AT39" s="21" t="str">
        <f t="shared" si="103"/>
        <v/>
      </c>
      <c r="AU39" s="21" t="str">
        <f t="shared" si="104"/>
        <v xml:space="preserve"> </v>
      </c>
      <c r="AV39" s="21" t="str">
        <f t="shared" si="105"/>
        <v/>
      </c>
      <c r="AW39" s="27" t="str">
        <f t="shared" si="106"/>
        <v/>
      </c>
      <c r="AX39" s="27" t="str">
        <f t="shared" si="107"/>
        <v/>
      </c>
      <c r="AZ39" s="21" t="e">
        <f>IF(COUNTA($AZ$34:AZ38)&lt;=COUNTIF(#REF!,_listky!$AZ$32),MAX($AZ$34:AZ38)+1,"")</f>
        <v>#REF!</v>
      </c>
      <c r="BA39" s="21" t="str">
        <f>IFERROR(INDEX(#REF!,MATCH($AZ$32&amp;"_"&amp;$AZ39,#REF!,0),1),"")</f>
        <v/>
      </c>
      <c r="BB39" s="21" t="str">
        <f>IFERROR(INDEX(#REF!,MATCH($AZ$32&amp;"_"&amp;$AZ39,#REF!,0),1),"")</f>
        <v/>
      </c>
      <c r="BC39" s="21" t="str">
        <f>IFERROR(INDEX(#REF!,MATCH($AZ$32&amp;"_"&amp;$AZ39,#REF!,0),1),"")&amp;" "&amp;IFERROR(INDEX(#REF!,MATCH($AZ$32&amp;"_"&amp;$AZ39,#REF!,0),1),"")</f>
        <v xml:space="preserve"> </v>
      </c>
      <c r="BD39" s="21" t="str">
        <f>IFERROR(INDEX(#REF!,MATCH($AZ$32&amp;"_"&amp;$AZ39,#REF!,0),1),"")</f>
        <v/>
      </c>
      <c r="BE39" s="27" t="str">
        <f>IFERROR(VLOOKUP(BB39,#REF!,7,0),"")</f>
        <v/>
      </c>
      <c r="BF39" s="27" t="str">
        <f>IFERROR(IF(VLOOKUP(BB39,#REF!,8,0)=0,"NE","ANO"),"")</f>
        <v/>
      </c>
      <c r="BH39" s="21" t="e">
        <f t="shared" si="87"/>
        <v>#REF!</v>
      </c>
      <c r="BI39" s="21" t="str">
        <f t="shared" si="108"/>
        <v/>
      </c>
      <c r="BJ39" s="21" t="str">
        <f t="shared" si="109"/>
        <v/>
      </c>
      <c r="BK39" s="21" t="str">
        <f t="shared" si="110"/>
        <v xml:space="preserve"> </v>
      </c>
      <c r="BL39" s="21" t="str">
        <f t="shared" si="111"/>
        <v/>
      </c>
      <c r="BM39" s="27" t="str">
        <f t="shared" si="112"/>
        <v/>
      </c>
      <c r="BN39" s="27" t="str">
        <f t="shared" si="113"/>
        <v/>
      </c>
      <c r="BP39" s="21" t="e">
        <f>IF(COUNTA($BP$34:BP38)&lt;=COUNTIF(#REF!,_listky!$BP$32),MAX($BP$34:BP38)+1,"")</f>
        <v>#REF!</v>
      </c>
      <c r="BQ39" s="21" t="str">
        <f>IFERROR(INDEX(#REF!,MATCH($BP$32&amp;"_"&amp;$BP39,#REF!,0),1),"")</f>
        <v/>
      </c>
      <c r="BR39" s="21" t="str">
        <f>IFERROR(INDEX(#REF!,MATCH($BP$32&amp;"_"&amp;$BP39,#REF!,0),1),"")</f>
        <v/>
      </c>
      <c r="BS39" s="21" t="str">
        <f>IFERROR(INDEX(#REF!,MATCH($BP$32&amp;"_"&amp;$BP39,#REF!,0),1),"")&amp;" "&amp;IFERROR(INDEX(#REF!,MATCH($BP$32&amp;"_"&amp;$BP39,#REF!,0),1),"")</f>
        <v xml:space="preserve"> </v>
      </c>
      <c r="BT39" s="21" t="str">
        <f>IFERROR(INDEX(#REF!,MATCH($BP$32&amp;"_"&amp;$BP39,#REF!,0),1),"")</f>
        <v/>
      </c>
      <c r="BU39" s="27" t="str">
        <f>IFERROR(VLOOKUP(BR39,#REF!,7,0),"")</f>
        <v/>
      </c>
      <c r="BV39" s="27" t="str">
        <f>IFERROR(IF(VLOOKUP(BR39,#REF!,8,0)=0,"NE","ANO"),"")</f>
        <v/>
      </c>
      <c r="BX39" s="21" t="e">
        <f t="shared" si="88"/>
        <v>#REF!</v>
      </c>
      <c r="BY39" s="21" t="str">
        <f t="shared" si="114"/>
        <v/>
      </c>
      <c r="BZ39" s="21" t="str">
        <f t="shared" si="115"/>
        <v/>
      </c>
      <c r="CA39" s="21" t="str">
        <f t="shared" si="116"/>
        <v xml:space="preserve"> </v>
      </c>
      <c r="CB39" s="21" t="str">
        <f t="shared" si="117"/>
        <v/>
      </c>
      <c r="CC39" s="27" t="str">
        <f t="shared" si="118"/>
        <v/>
      </c>
      <c r="CD39" s="27" t="str">
        <f t="shared" si="119"/>
        <v/>
      </c>
      <c r="CF39" s="21" t="e">
        <f>IF(COUNTA($CF$34:CF38)&lt;=COUNTIF(#REF!,_listky!$CF$32),MAX($CF$34:CF38)+1,"")</f>
        <v>#REF!</v>
      </c>
      <c r="CG39" s="21" t="str">
        <f>IFERROR(INDEX(#REF!,MATCH($CF$32&amp;"_"&amp;$CF39,#REF!,0),1),"")</f>
        <v/>
      </c>
      <c r="CH39" s="21" t="str">
        <f>IFERROR(INDEX(#REF!,MATCH($CF$32&amp;"_"&amp;$CF39,#REF!,0),1),"")</f>
        <v/>
      </c>
      <c r="CI39" s="21" t="str">
        <f>IFERROR(INDEX(#REF!,MATCH($CF$32&amp;"_"&amp;$CF39,#REF!,0),1),"")&amp;" "&amp;IFERROR(INDEX(#REF!,MATCH($CF$32&amp;"_"&amp;$CF39,#REF!,0),1),"")</f>
        <v xml:space="preserve"> </v>
      </c>
      <c r="CJ39" s="21" t="str">
        <f>IFERROR(INDEX(#REF!,MATCH($CF$32&amp;"_"&amp;$CF39,#REF!,0),1),"")</f>
        <v/>
      </c>
      <c r="CK39" s="27" t="str">
        <f>IFERROR(VLOOKUP(CH39,#REF!,7,0),"")</f>
        <v/>
      </c>
      <c r="CL39" s="27" t="str">
        <f>IFERROR(IF(VLOOKUP(CH39,#REF!,8,0)=0,"NE","ANO"),"")</f>
        <v/>
      </c>
      <c r="CN39" s="21" t="e">
        <f t="shared" si="89"/>
        <v>#REF!</v>
      </c>
      <c r="CO39" s="21" t="str">
        <f t="shared" si="120"/>
        <v/>
      </c>
      <c r="CP39" s="21" t="str">
        <f t="shared" si="121"/>
        <v/>
      </c>
      <c r="CQ39" s="21" t="str">
        <f t="shared" si="122"/>
        <v xml:space="preserve"> </v>
      </c>
      <c r="CR39" s="21" t="str">
        <f t="shared" si="123"/>
        <v/>
      </c>
      <c r="CS39" s="27" t="str">
        <f t="shared" si="124"/>
        <v/>
      </c>
      <c r="CT39" s="21" t="str">
        <f t="shared" si="125"/>
        <v/>
      </c>
    </row>
    <row r="40" spans="1:98" x14ac:dyDescent="0.25">
      <c r="A40" s="23" t="s">
        <v>95</v>
      </c>
      <c r="D40" s="21" t="e">
        <f>IF(COUNTA($D$34:D39)&lt;=COUNTIF(#REF!,_listky!$D$32),MAX($D$34:D39)+1,"")</f>
        <v>#REF!</v>
      </c>
      <c r="E40" s="21" t="str">
        <f>IFERROR(INDEX(#REF!,MATCH($D$32&amp;"_"&amp;$D40,#REF!,0),1),"")</f>
        <v/>
      </c>
      <c r="F40" s="21" t="str">
        <f>IFERROR(INDEX(#REF!,MATCH($D$32&amp;"_"&amp;$D40,#REF!,0),1),"")</f>
        <v/>
      </c>
      <c r="G40" s="21" t="str">
        <f>IFERROR(INDEX(#REF!,MATCH($D$32&amp;"_"&amp;$D40,#REF!,0),1),"")&amp;" "&amp;IFERROR(INDEX(#REF!,MATCH($D$32&amp;"_"&amp;$D40,#REF!,0),1),"")</f>
        <v xml:space="preserve"> </v>
      </c>
      <c r="H40" s="21" t="str">
        <f>IFERROR(INDEX(#REF!,MATCH($D$32&amp;"_"&amp;$D40,#REF!,0),1),"")</f>
        <v/>
      </c>
      <c r="I40" s="27" t="str">
        <f>IFERROR(VLOOKUP(F40,#REF!,7,0),"")</f>
        <v/>
      </c>
      <c r="J40" s="27" t="str">
        <f>IFERROR(IF(VLOOKUP(F40,#REF!,8,0)=0,"NE","ANO"),"")</f>
        <v/>
      </c>
      <c r="L40" s="21" t="e">
        <f t="shared" si="84"/>
        <v>#REF!</v>
      </c>
      <c r="M40" s="21" t="str">
        <f t="shared" si="90"/>
        <v/>
      </c>
      <c r="N40" s="21" t="str">
        <f t="shared" si="91"/>
        <v/>
      </c>
      <c r="O40" s="21" t="str">
        <f t="shared" si="92"/>
        <v xml:space="preserve"> </v>
      </c>
      <c r="P40" s="21" t="str">
        <f t="shared" si="93"/>
        <v/>
      </c>
      <c r="Q40" s="27" t="str">
        <f t="shared" si="94"/>
        <v/>
      </c>
      <c r="R40" s="27" t="str">
        <f t="shared" si="95"/>
        <v/>
      </c>
      <c r="T40" s="21" t="e">
        <f>IF(COUNTA($T$34:T39)&lt;=COUNTIF(#REF!,_listky!$T$32),MAX($T$34:T39)+1,"")</f>
        <v>#REF!</v>
      </c>
      <c r="U40" s="21" t="str">
        <f>IFERROR(INDEX(#REF!,MATCH($T$32&amp;"_"&amp;$T40,#REF!,0),1),"")</f>
        <v/>
      </c>
      <c r="V40" s="21" t="str">
        <f>IFERROR(INDEX(#REF!,MATCH($T$32&amp;"_"&amp;$T40,#REF!,0),1),"")</f>
        <v/>
      </c>
      <c r="W40" s="21" t="str">
        <f>IFERROR(INDEX(#REF!,MATCH($T$32&amp;"_"&amp;$T40,#REF!,0),1),"")&amp;" "&amp;IFERROR(INDEX(#REF!,MATCH($T$32&amp;"_"&amp;$T40,#REF!,0),1),"")</f>
        <v xml:space="preserve"> </v>
      </c>
      <c r="X40" s="21" t="str">
        <f>IFERROR(INDEX(#REF!,MATCH($T$32&amp;"_"&amp;$T40,#REF!,0),1),"")</f>
        <v/>
      </c>
      <c r="Y40" s="27" t="str">
        <f>IFERROR(VLOOKUP(V40,#REF!,7,0),"")</f>
        <v/>
      </c>
      <c r="Z40" s="27" t="str">
        <f>IFERROR(IF(VLOOKUP(V40,#REF!,8,0)=0,"NE","ANO"),"")</f>
        <v/>
      </c>
      <c r="AB40" s="21" t="e">
        <f t="shared" si="85"/>
        <v>#REF!</v>
      </c>
      <c r="AC40" s="21" t="str">
        <f t="shared" si="96"/>
        <v/>
      </c>
      <c r="AD40" s="21" t="str">
        <f t="shared" si="97"/>
        <v/>
      </c>
      <c r="AE40" s="21" t="str">
        <f t="shared" si="98"/>
        <v xml:space="preserve"> </v>
      </c>
      <c r="AF40" s="21" t="str">
        <f t="shared" si="99"/>
        <v/>
      </c>
      <c r="AG40" s="27" t="str">
        <f t="shared" si="100"/>
        <v/>
      </c>
      <c r="AH40" s="27" t="str">
        <f t="shared" si="101"/>
        <v/>
      </c>
      <c r="AJ40" s="21" t="e">
        <f>IF(COUNTA($AJ$34:AJ39)&lt;=COUNTIF(#REF!,_listky!$AJ$32),MAX($AJ$34:AJ39)+1,"")</f>
        <v>#REF!</v>
      </c>
      <c r="AK40" s="21" t="str">
        <f>IFERROR(INDEX(#REF!,MATCH($AJ$32&amp;"_"&amp;$AJ40,#REF!,0),1),"")</f>
        <v/>
      </c>
      <c r="AL40" s="21" t="str">
        <f>IFERROR(INDEX(#REF!,MATCH($AJ$32&amp;"_"&amp;$AJ40,#REF!,0),1),"")</f>
        <v/>
      </c>
      <c r="AM40" s="21" t="str">
        <f>IFERROR(INDEX(#REF!,MATCH($AJ$32&amp;"_"&amp;$AJ40,#REF!,0),1),"")&amp;" "&amp;IFERROR(INDEX(#REF!,MATCH($AJ$32&amp;"_"&amp;$AJ40,#REF!,0),1),"")</f>
        <v xml:space="preserve"> </v>
      </c>
      <c r="AN40" s="21" t="str">
        <f>IFERROR(INDEX(#REF!,MATCH($AJ$32&amp;"_"&amp;$AJ40,#REF!,0),1),"")</f>
        <v/>
      </c>
      <c r="AO40" s="27" t="str">
        <f>IFERROR(VLOOKUP(AL40,#REF!,7,0),"")</f>
        <v/>
      </c>
      <c r="AP40" s="27" t="str">
        <f>IFERROR(IF(VLOOKUP(AL40,#REF!,8,0)=0,"NE","ANO"),"")</f>
        <v/>
      </c>
      <c r="AR40" s="21" t="e">
        <f t="shared" si="86"/>
        <v>#REF!</v>
      </c>
      <c r="AS40" s="21" t="str">
        <f t="shared" si="102"/>
        <v/>
      </c>
      <c r="AT40" s="21" t="str">
        <f t="shared" si="103"/>
        <v/>
      </c>
      <c r="AU40" s="21" t="str">
        <f t="shared" si="104"/>
        <v xml:space="preserve"> </v>
      </c>
      <c r="AV40" s="21" t="str">
        <f t="shared" si="105"/>
        <v/>
      </c>
      <c r="AW40" s="27" t="str">
        <f t="shared" si="106"/>
        <v/>
      </c>
      <c r="AX40" s="27" t="str">
        <f t="shared" si="107"/>
        <v/>
      </c>
      <c r="AZ40" s="21" t="e">
        <f>IF(COUNTA($AZ$34:AZ39)&lt;=COUNTIF(#REF!,_listky!$AZ$32),MAX($AZ$34:AZ39)+1,"")</f>
        <v>#REF!</v>
      </c>
      <c r="BA40" s="21" t="str">
        <f>IFERROR(INDEX(#REF!,MATCH($AZ$32&amp;"_"&amp;$AZ40,#REF!,0),1),"")</f>
        <v/>
      </c>
      <c r="BB40" s="21" t="str">
        <f>IFERROR(INDEX(#REF!,MATCH($AZ$32&amp;"_"&amp;$AZ40,#REF!,0),1),"")</f>
        <v/>
      </c>
      <c r="BC40" s="21" t="str">
        <f>IFERROR(INDEX(#REF!,MATCH($AZ$32&amp;"_"&amp;$AZ40,#REF!,0),1),"")&amp;" "&amp;IFERROR(INDEX(#REF!,MATCH($AZ$32&amp;"_"&amp;$AZ40,#REF!,0),1),"")</f>
        <v xml:space="preserve"> </v>
      </c>
      <c r="BD40" s="21" t="str">
        <f>IFERROR(INDEX(#REF!,MATCH($AZ$32&amp;"_"&amp;$AZ40,#REF!,0),1),"")</f>
        <v/>
      </c>
      <c r="BE40" s="27" t="str">
        <f>IFERROR(VLOOKUP(BB40,#REF!,7,0),"")</f>
        <v/>
      </c>
      <c r="BF40" s="27" t="str">
        <f>IFERROR(IF(VLOOKUP(BB40,#REF!,8,0)=0,"NE","ANO"),"")</f>
        <v/>
      </c>
      <c r="BH40" s="21" t="e">
        <f t="shared" si="87"/>
        <v>#REF!</v>
      </c>
      <c r="BI40" s="21" t="str">
        <f t="shared" si="108"/>
        <v/>
      </c>
      <c r="BJ40" s="21" t="str">
        <f t="shared" si="109"/>
        <v/>
      </c>
      <c r="BK40" s="21" t="str">
        <f t="shared" si="110"/>
        <v xml:space="preserve"> </v>
      </c>
      <c r="BL40" s="21" t="str">
        <f t="shared" si="111"/>
        <v/>
      </c>
      <c r="BM40" s="27" t="str">
        <f t="shared" si="112"/>
        <v/>
      </c>
      <c r="BN40" s="27" t="str">
        <f t="shared" si="113"/>
        <v/>
      </c>
      <c r="BP40" s="21" t="e">
        <f>IF(COUNTA($BP$34:BP39)&lt;=COUNTIF(#REF!,_listky!$BP$32),MAX($BP$34:BP39)+1,"")</f>
        <v>#REF!</v>
      </c>
      <c r="BQ40" s="21" t="str">
        <f>IFERROR(INDEX(#REF!,MATCH($BP$32&amp;"_"&amp;$BP40,#REF!,0),1),"")</f>
        <v/>
      </c>
      <c r="BR40" s="21" t="str">
        <f>IFERROR(INDEX(#REF!,MATCH($BP$32&amp;"_"&amp;$BP40,#REF!,0),1),"")</f>
        <v/>
      </c>
      <c r="BS40" s="21" t="str">
        <f>IFERROR(INDEX(#REF!,MATCH($BP$32&amp;"_"&amp;$BP40,#REF!,0),1),"")&amp;" "&amp;IFERROR(INDEX(#REF!,MATCH($BP$32&amp;"_"&amp;$BP40,#REF!,0),1),"")</f>
        <v xml:space="preserve"> </v>
      </c>
      <c r="BT40" s="21" t="str">
        <f>IFERROR(INDEX(#REF!,MATCH($BP$32&amp;"_"&amp;$BP40,#REF!,0),1),"")</f>
        <v/>
      </c>
      <c r="BU40" s="27" t="str">
        <f>IFERROR(VLOOKUP(BR40,#REF!,7,0),"")</f>
        <v/>
      </c>
      <c r="BV40" s="27" t="str">
        <f>IFERROR(IF(VLOOKUP(BR40,#REF!,8,0)=0,"NE","ANO"),"")</f>
        <v/>
      </c>
      <c r="BX40" s="21" t="e">
        <f t="shared" si="88"/>
        <v>#REF!</v>
      </c>
      <c r="BY40" s="21" t="str">
        <f t="shared" si="114"/>
        <v/>
      </c>
      <c r="BZ40" s="21" t="str">
        <f t="shared" si="115"/>
        <v/>
      </c>
      <c r="CA40" s="21" t="str">
        <f t="shared" si="116"/>
        <v xml:space="preserve"> </v>
      </c>
      <c r="CB40" s="21" t="str">
        <f t="shared" si="117"/>
        <v/>
      </c>
      <c r="CC40" s="27" t="str">
        <f t="shared" si="118"/>
        <v/>
      </c>
      <c r="CD40" s="27" t="str">
        <f t="shared" si="119"/>
        <v/>
      </c>
      <c r="CF40" s="21" t="e">
        <f>IF(COUNTA($CF$34:CF39)&lt;=COUNTIF(#REF!,_listky!$CF$32),MAX($CF$34:CF39)+1,"")</f>
        <v>#REF!</v>
      </c>
      <c r="CG40" s="21" t="str">
        <f>IFERROR(INDEX(#REF!,MATCH($CF$32&amp;"_"&amp;$CF40,#REF!,0),1),"")</f>
        <v/>
      </c>
      <c r="CH40" s="21" t="str">
        <f>IFERROR(INDEX(#REF!,MATCH($CF$32&amp;"_"&amp;$CF40,#REF!,0),1),"")</f>
        <v/>
      </c>
      <c r="CI40" s="21" t="str">
        <f>IFERROR(INDEX(#REF!,MATCH($CF$32&amp;"_"&amp;$CF40,#REF!,0),1),"")&amp;" "&amp;IFERROR(INDEX(#REF!,MATCH($CF$32&amp;"_"&amp;$CF40,#REF!,0),1),"")</f>
        <v xml:space="preserve"> </v>
      </c>
      <c r="CJ40" s="21" t="str">
        <f>IFERROR(INDEX(#REF!,MATCH($CF$32&amp;"_"&amp;$CF40,#REF!,0),1),"")</f>
        <v/>
      </c>
      <c r="CK40" s="27" t="str">
        <f>IFERROR(VLOOKUP(CH40,#REF!,7,0),"")</f>
        <v/>
      </c>
      <c r="CL40" s="27" t="str">
        <f>IFERROR(IF(VLOOKUP(CH40,#REF!,8,0)=0,"NE","ANO"),"")</f>
        <v/>
      </c>
      <c r="CN40" s="21" t="e">
        <f t="shared" si="89"/>
        <v>#REF!</v>
      </c>
      <c r="CO40" s="21" t="str">
        <f t="shared" si="120"/>
        <v/>
      </c>
      <c r="CP40" s="21" t="str">
        <f t="shared" si="121"/>
        <v/>
      </c>
      <c r="CQ40" s="21" t="str">
        <f t="shared" si="122"/>
        <v xml:space="preserve"> </v>
      </c>
      <c r="CR40" s="21" t="str">
        <f t="shared" si="123"/>
        <v/>
      </c>
      <c r="CS40" s="27" t="str">
        <f t="shared" si="124"/>
        <v/>
      </c>
      <c r="CT40" s="21" t="str">
        <f t="shared" si="125"/>
        <v/>
      </c>
    </row>
    <row r="41" spans="1:98" x14ac:dyDescent="0.25">
      <c r="A41" s="23" t="s">
        <v>93</v>
      </c>
      <c r="D41" s="21" t="e">
        <f>IF(COUNTA($D$34:D40)&lt;=COUNTIF(#REF!,_listky!$D$32),MAX($D$34:D40)+1,"")</f>
        <v>#REF!</v>
      </c>
      <c r="E41" s="21" t="str">
        <f>IFERROR(INDEX(#REF!,MATCH($D$32&amp;"_"&amp;$D41,#REF!,0),1),"")</f>
        <v/>
      </c>
      <c r="F41" s="21" t="str">
        <f>IFERROR(INDEX(#REF!,MATCH($D$32&amp;"_"&amp;$D41,#REF!,0),1),"")</f>
        <v/>
      </c>
      <c r="G41" s="21" t="str">
        <f>IFERROR(INDEX(#REF!,MATCH($D$32&amp;"_"&amp;$D41,#REF!,0),1),"")&amp;" "&amp;IFERROR(INDEX(#REF!,MATCH($D$32&amp;"_"&amp;$D41,#REF!,0),1),"")</f>
        <v xml:space="preserve"> </v>
      </c>
      <c r="H41" s="21" t="str">
        <f>IFERROR(INDEX(#REF!,MATCH($D$32&amp;"_"&amp;$D41,#REF!,0),1),"")</f>
        <v/>
      </c>
      <c r="I41" s="27" t="str">
        <f>IFERROR(VLOOKUP(F41,#REF!,7,0),"")</f>
        <v/>
      </c>
      <c r="J41" s="27" t="str">
        <f>IFERROR(IF(VLOOKUP(F41,#REF!,8,0)=0,"NE","ANO"),"")</f>
        <v/>
      </c>
      <c r="L41" s="21" t="e">
        <f t="shared" si="84"/>
        <v>#REF!</v>
      </c>
      <c r="M41" s="21" t="str">
        <f t="shared" si="90"/>
        <v/>
      </c>
      <c r="N41" s="21" t="str">
        <f t="shared" si="91"/>
        <v/>
      </c>
      <c r="O41" s="21" t="str">
        <f t="shared" si="92"/>
        <v xml:space="preserve"> </v>
      </c>
      <c r="P41" s="21" t="str">
        <f t="shared" si="93"/>
        <v/>
      </c>
      <c r="Q41" s="27" t="str">
        <f t="shared" si="94"/>
        <v/>
      </c>
      <c r="R41" s="27" t="str">
        <f t="shared" si="95"/>
        <v/>
      </c>
      <c r="T41" s="21" t="e">
        <f>IF(COUNTA($T$34:T40)&lt;=COUNTIF(#REF!,_listky!$T$32),MAX($T$34:T40)+1,"")</f>
        <v>#REF!</v>
      </c>
      <c r="U41" s="21" t="str">
        <f>IFERROR(INDEX(#REF!,MATCH($T$32&amp;"_"&amp;$T41,#REF!,0),1),"")</f>
        <v/>
      </c>
      <c r="V41" s="21" t="str">
        <f>IFERROR(INDEX(#REF!,MATCH($T$32&amp;"_"&amp;$T41,#REF!,0),1),"")</f>
        <v/>
      </c>
      <c r="W41" s="21" t="str">
        <f>IFERROR(INDEX(#REF!,MATCH($T$32&amp;"_"&amp;$T41,#REF!,0),1),"")&amp;" "&amp;IFERROR(INDEX(#REF!,MATCH($T$32&amp;"_"&amp;$T41,#REF!,0),1),"")</f>
        <v xml:space="preserve"> </v>
      </c>
      <c r="X41" s="21" t="str">
        <f>IFERROR(INDEX(#REF!,MATCH($T$32&amp;"_"&amp;$T41,#REF!,0),1),"")</f>
        <v/>
      </c>
      <c r="Y41" s="27" t="str">
        <f>IFERROR(VLOOKUP(V41,#REF!,7,0),"")</f>
        <v/>
      </c>
      <c r="Z41" s="27" t="str">
        <f>IFERROR(IF(VLOOKUP(V41,#REF!,8,0)=0,"NE","ANO"),"")</f>
        <v/>
      </c>
      <c r="AB41" s="21" t="e">
        <f t="shared" si="85"/>
        <v>#REF!</v>
      </c>
      <c r="AC41" s="21" t="str">
        <f t="shared" si="96"/>
        <v/>
      </c>
      <c r="AD41" s="21" t="str">
        <f t="shared" si="97"/>
        <v/>
      </c>
      <c r="AE41" s="21" t="str">
        <f t="shared" si="98"/>
        <v xml:space="preserve"> </v>
      </c>
      <c r="AF41" s="21" t="str">
        <f t="shared" si="99"/>
        <v/>
      </c>
      <c r="AG41" s="27" t="str">
        <f t="shared" si="100"/>
        <v/>
      </c>
      <c r="AH41" s="27" t="str">
        <f t="shared" si="101"/>
        <v/>
      </c>
      <c r="AJ41" s="21" t="e">
        <f>IF(COUNTA($AJ$34:AJ40)&lt;=COUNTIF(#REF!,_listky!$AJ$32),MAX($AJ$34:AJ40)+1,"")</f>
        <v>#REF!</v>
      </c>
      <c r="AK41" s="21" t="str">
        <f>IFERROR(INDEX(#REF!,MATCH($AJ$32&amp;"_"&amp;$AJ41,#REF!,0),1),"")</f>
        <v/>
      </c>
      <c r="AL41" s="21" t="str">
        <f>IFERROR(INDEX(#REF!,MATCH($AJ$32&amp;"_"&amp;$AJ41,#REF!,0),1),"")</f>
        <v/>
      </c>
      <c r="AM41" s="21" t="str">
        <f>IFERROR(INDEX(#REF!,MATCH($AJ$32&amp;"_"&amp;$AJ41,#REF!,0),1),"")&amp;" "&amp;IFERROR(INDEX(#REF!,MATCH($AJ$32&amp;"_"&amp;$AJ41,#REF!,0),1),"")</f>
        <v xml:space="preserve"> </v>
      </c>
      <c r="AN41" s="21" t="str">
        <f>IFERROR(INDEX(#REF!,MATCH($AJ$32&amp;"_"&amp;$AJ41,#REF!,0),1),"")</f>
        <v/>
      </c>
      <c r="AO41" s="27" t="str">
        <f>IFERROR(VLOOKUP(AL41,#REF!,7,0),"")</f>
        <v/>
      </c>
      <c r="AP41" s="27" t="str">
        <f>IFERROR(IF(VLOOKUP(AL41,#REF!,8,0)=0,"NE","ANO"),"")</f>
        <v/>
      </c>
      <c r="AR41" s="21" t="e">
        <f t="shared" si="86"/>
        <v>#REF!</v>
      </c>
      <c r="AS41" s="21" t="str">
        <f t="shared" si="102"/>
        <v/>
      </c>
      <c r="AT41" s="21" t="str">
        <f t="shared" si="103"/>
        <v/>
      </c>
      <c r="AU41" s="21" t="str">
        <f t="shared" si="104"/>
        <v xml:space="preserve"> </v>
      </c>
      <c r="AV41" s="21" t="str">
        <f t="shared" si="105"/>
        <v/>
      </c>
      <c r="AW41" s="27" t="str">
        <f t="shared" si="106"/>
        <v/>
      </c>
      <c r="AX41" s="27" t="str">
        <f t="shared" si="107"/>
        <v/>
      </c>
      <c r="AZ41" s="21" t="e">
        <f>IF(COUNTA($AZ$34:AZ40)&lt;=COUNTIF(#REF!,_listky!$AZ$32),MAX($AZ$34:AZ40)+1,"")</f>
        <v>#REF!</v>
      </c>
      <c r="BA41" s="21" t="str">
        <f>IFERROR(INDEX(#REF!,MATCH($AZ$32&amp;"_"&amp;$AZ41,#REF!,0),1),"")</f>
        <v/>
      </c>
      <c r="BB41" s="21" t="str">
        <f>IFERROR(INDEX(#REF!,MATCH($AZ$32&amp;"_"&amp;$AZ41,#REF!,0),1),"")</f>
        <v/>
      </c>
      <c r="BC41" s="21" t="str">
        <f>IFERROR(INDEX(#REF!,MATCH($AZ$32&amp;"_"&amp;$AZ41,#REF!,0),1),"")&amp;" "&amp;IFERROR(INDEX(#REF!,MATCH($AZ$32&amp;"_"&amp;$AZ41,#REF!,0),1),"")</f>
        <v xml:space="preserve"> </v>
      </c>
      <c r="BD41" s="21" t="str">
        <f>IFERROR(INDEX(#REF!,MATCH($AZ$32&amp;"_"&amp;$AZ41,#REF!,0),1),"")</f>
        <v/>
      </c>
      <c r="BE41" s="27" t="str">
        <f>IFERROR(VLOOKUP(BB41,#REF!,7,0),"")</f>
        <v/>
      </c>
      <c r="BF41" s="27" t="str">
        <f>IFERROR(IF(VLOOKUP(BB41,#REF!,8,0)=0,"NE","ANO"),"")</f>
        <v/>
      </c>
      <c r="BH41" s="21" t="e">
        <f t="shared" si="87"/>
        <v>#REF!</v>
      </c>
      <c r="BI41" s="21" t="str">
        <f t="shared" si="108"/>
        <v/>
      </c>
      <c r="BJ41" s="21" t="str">
        <f t="shared" si="109"/>
        <v/>
      </c>
      <c r="BK41" s="21" t="str">
        <f t="shared" si="110"/>
        <v xml:space="preserve"> </v>
      </c>
      <c r="BL41" s="21" t="str">
        <f t="shared" si="111"/>
        <v/>
      </c>
      <c r="BM41" s="27" t="str">
        <f t="shared" si="112"/>
        <v/>
      </c>
      <c r="BN41" s="27" t="str">
        <f t="shared" si="113"/>
        <v/>
      </c>
      <c r="BP41" s="21" t="e">
        <f>IF(COUNTA($BP$34:BP40)&lt;=COUNTIF(#REF!,_listky!$BP$32),MAX($BP$34:BP40)+1,"")</f>
        <v>#REF!</v>
      </c>
      <c r="BQ41" s="21" t="str">
        <f>IFERROR(INDEX(#REF!,MATCH($BP$32&amp;"_"&amp;$BP41,#REF!,0),1),"")</f>
        <v/>
      </c>
      <c r="BR41" s="21" t="str">
        <f>IFERROR(INDEX(#REF!,MATCH($BP$32&amp;"_"&amp;$BP41,#REF!,0),1),"")</f>
        <v/>
      </c>
      <c r="BS41" s="21" t="str">
        <f>IFERROR(INDEX(#REF!,MATCH($BP$32&amp;"_"&amp;$BP41,#REF!,0),1),"")&amp;" "&amp;IFERROR(INDEX(#REF!,MATCH($BP$32&amp;"_"&amp;$BP41,#REF!,0),1),"")</f>
        <v xml:space="preserve"> </v>
      </c>
      <c r="BT41" s="21" t="str">
        <f>IFERROR(INDEX(#REF!,MATCH($BP$32&amp;"_"&amp;$BP41,#REF!,0),1),"")</f>
        <v/>
      </c>
      <c r="BU41" s="27" t="str">
        <f>IFERROR(VLOOKUP(BR41,#REF!,7,0),"")</f>
        <v/>
      </c>
      <c r="BV41" s="27" t="str">
        <f>IFERROR(IF(VLOOKUP(BR41,#REF!,8,0)=0,"NE","ANO"),"")</f>
        <v/>
      </c>
      <c r="BX41" s="21" t="e">
        <f t="shared" si="88"/>
        <v>#REF!</v>
      </c>
      <c r="BY41" s="21" t="str">
        <f t="shared" si="114"/>
        <v/>
      </c>
      <c r="BZ41" s="21" t="str">
        <f t="shared" si="115"/>
        <v/>
      </c>
      <c r="CA41" s="21" t="str">
        <f t="shared" si="116"/>
        <v xml:space="preserve"> </v>
      </c>
      <c r="CB41" s="21" t="str">
        <f t="shared" si="117"/>
        <v/>
      </c>
      <c r="CC41" s="27" t="str">
        <f t="shared" si="118"/>
        <v/>
      </c>
      <c r="CD41" s="27" t="str">
        <f t="shared" si="119"/>
        <v/>
      </c>
      <c r="CF41" s="21" t="e">
        <f>IF(COUNTA($CF$34:CF40)&lt;=COUNTIF(#REF!,_listky!$CF$32),MAX($CF$34:CF40)+1,"")</f>
        <v>#REF!</v>
      </c>
      <c r="CG41" s="21" t="str">
        <f>IFERROR(INDEX(#REF!,MATCH($CF$32&amp;"_"&amp;$CF41,#REF!,0),1),"")</f>
        <v/>
      </c>
      <c r="CH41" s="21" t="str">
        <f>IFERROR(INDEX(#REF!,MATCH($CF$32&amp;"_"&amp;$CF41,#REF!,0),1),"")</f>
        <v/>
      </c>
      <c r="CI41" s="21" t="str">
        <f>IFERROR(INDEX(#REF!,MATCH($CF$32&amp;"_"&amp;$CF41,#REF!,0),1),"")&amp;" "&amp;IFERROR(INDEX(#REF!,MATCH($CF$32&amp;"_"&amp;$CF41,#REF!,0),1),"")</f>
        <v xml:space="preserve"> </v>
      </c>
      <c r="CJ41" s="21" t="str">
        <f>IFERROR(INDEX(#REF!,MATCH($CF$32&amp;"_"&amp;$CF41,#REF!,0),1),"")</f>
        <v/>
      </c>
      <c r="CK41" s="27" t="str">
        <f>IFERROR(VLOOKUP(CH41,#REF!,7,0),"")</f>
        <v/>
      </c>
      <c r="CL41" s="27" t="str">
        <f>IFERROR(IF(VLOOKUP(CH41,#REF!,8,0)=0,"NE","ANO"),"")</f>
        <v/>
      </c>
      <c r="CN41" s="21" t="e">
        <f t="shared" si="89"/>
        <v>#REF!</v>
      </c>
      <c r="CO41" s="21" t="str">
        <f t="shared" si="120"/>
        <v/>
      </c>
      <c r="CP41" s="21" t="str">
        <f t="shared" si="121"/>
        <v/>
      </c>
      <c r="CQ41" s="21" t="str">
        <f t="shared" si="122"/>
        <v xml:space="preserve"> </v>
      </c>
      <c r="CR41" s="21" t="str">
        <f t="shared" si="123"/>
        <v/>
      </c>
      <c r="CS41" s="27" t="str">
        <f t="shared" si="124"/>
        <v/>
      </c>
      <c r="CT41" s="21" t="str">
        <f t="shared" si="125"/>
        <v/>
      </c>
    </row>
    <row r="42" spans="1:98" x14ac:dyDescent="0.25">
      <c r="A42" s="23" t="s">
        <v>116</v>
      </c>
      <c r="D42" s="21" t="e">
        <f>IF(COUNTA($D$34:D41)&lt;=COUNTIF(#REF!,_listky!$D$32),MAX($D$34:D41)+1,"")</f>
        <v>#REF!</v>
      </c>
      <c r="E42" s="21" t="str">
        <f>IFERROR(INDEX(#REF!,MATCH($D$32&amp;"_"&amp;$D42,#REF!,0),1),"")</f>
        <v/>
      </c>
      <c r="F42" s="21" t="str">
        <f>IFERROR(INDEX(#REF!,MATCH($D$32&amp;"_"&amp;$D42,#REF!,0),1),"")</f>
        <v/>
      </c>
      <c r="G42" s="21" t="str">
        <f>IFERROR(INDEX(#REF!,MATCH($D$32&amp;"_"&amp;$D42,#REF!,0),1),"")&amp;" "&amp;IFERROR(INDEX(#REF!,MATCH($D$32&amp;"_"&amp;$D42,#REF!,0),1),"")</f>
        <v xml:space="preserve"> </v>
      </c>
      <c r="H42" s="21" t="str">
        <f>IFERROR(INDEX(#REF!,MATCH($D$32&amp;"_"&amp;$D42,#REF!,0),1),"")</f>
        <v/>
      </c>
      <c r="I42" s="27" t="str">
        <f>IFERROR(VLOOKUP(F42,#REF!,7,0),"")</f>
        <v/>
      </c>
      <c r="J42" s="27" t="str">
        <f>IFERROR(IF(VLOOKUP(F42,#REF!,8,0)=0,"NE","ANO"),"")</f>
        <v/>
      </c>
      <c r="L42" s="21" t="e">
        <f t="shared" si="84"/>
        <v>#REF!</v>
      </c>
      <c r="M42" s="21" t="str">
        <f t="shared" si="90"/>
        <v/>
      </c>
      <c r="N42" s="21" t="str">
        <f t="shared" si="91"/>
        <v/>
      </c>
      <c r="O42" s="21" t="str">
        <f t="shared" si="92"/>
        <v xml:space="preserve"> </v>
      </c>
      <c r="P42" s="21" t="str">
        <f t="shared" si="93"/>
        <v/>
      </c>
      <c r="Q42" s="27" t="str">
        <f t="shared" si="94"/>
        <v/>
      </c>
      <c r="R42" s="27" t="str">
        <f t="shared" si="95"/>
        <v/>
      </c>
      <c r="T42" s="21" t="e">
        <f>IF(COUNTA($T$34:T41)&lt;=COUNTIF(#REF!,_listky!$T$32),MAX($T$34:T41)+1,"")</f>
        <v>#REF!</v>
      </c>
      <c r="U42" s="21" t="str">
        <f>IFERROR(INDEX(#REF!,MATCH($T$32&amp;"_"&amp;$T42,#REF!,0),1),"")</f>
        <v/>
      </c>
      <c r="V42" s="21" t="str">
        <f>IFERROR(INDEX(#REF!,MATCH($T$32&amp;"_"&amp;$T42,#REF!,0),1),"")</f>
        <v/>
      </c>
      <c r="W42" s="21" t="str">
        <f>IFERROR(INDEX(#REF!,MATCH($T$32&amp;"_"&amp;$T42,#REF!,0),1),"")&amp;" "&amp;IFERROR(INDEX(#REF!,MATCH($T$32&amp;"_"&amp;$T42,#REF!,0),1),"")</f>
        <v xml:space="preserve"> </v>
      </c>
      <c r="X42" s="21" t="str">
        <f>IFERROR(INDEX(#REF!,MATCH($T$32&amp;"_"&amp;$T42,#REF!,0),1),"")</f>
        <v/>
      </c>
      <c r="Y42" s="27" t="str">
        <f>IFERROR(VLOOKUP(V42,#REF!,7,0),"")</f>
        <v/>
      </c>
      <c r="Z42" s="27" t="str">
        <f>IFERROR(IF(VLOOKUP(V42,#REF!,8,0)=0,"NE","ANO"),"")</f>
        <v/>
      </c>
      <c r="AB42" s="21" t="e">
        <f t="shared" si="85"/>
        <v>#REF!</v>
      </c>
      <c r="AC42" s="21" t="str">
        <f t="shared" si="96"/>
        <v/>
      </c>
      <c r="AD42" s="21" t="str">
        <f t="shared" si="97"/>
        <v/>
      </c>
      <c r="AE42" s="21" t="str">
        <f t="shared" si="98"/>
        <v xml:space="preserve"> </v>
      </c>
      <c r="AF42" s="21" t="str">
        <f t="shared" si="99"/>
        <v/>
      </c>
      <c r="AG42" s="27" t="str">
        <f t="shared" si="100"/>
        <v/>
      </c>
      <c r="AH42" s="27" t="str">
        <f t="shared" si="101"/>
        <v/>
      </c>
      <c r="AJ42" s="21" t="e">
        <f>IF(COUNTA($AJ$34:AJ41)&lt;=COUNTIF(#REF!,_listky!$AJ$32),MAX($AJ$34:AJ41)+1,"")</f>
        <v>#REF!</v>
      </c>
      <c r="AK42" s="21" t="str">
        <f>IFERROR(INDEX(#REF!,MATCH($AJ$32&amp;"_"&amp;$AJ42,#REF!,0),1),"")</f>
        <v/>
      </c>
      <c r="AL42" s="21" t="str">
        <f>IFERROR(INDEX(#REF!,MATCH($AJ$32&amp;"_"&amp;$AJ42,#REF!,0),1),"")</f>
        <v/>
      </c>
      <c r="AM42" s="21" t="str">
        <f>IFERROR(INDEX(#REF!,MATCH($AJ$32&amp;"_"&amp;$AJ42,#REF!,0),1),"")&amp;" "&amp;IFERROR(INDEX(#REF!,MATCH($AJ$32&amp;"_"&amp;$AJ42,#REF!,0),1),"")</f>
        <v xml:space="preserve"> </v>
      </c>
      <c r="AN42" s="21" t="str">
        <f>IFERROR(INDEX(#REF!,MATCH($AJ$32&amp;"_"&amp;$AJ42,#REF!,0),1),"")</f>
        <v/>
      </c>
      <c r="AO42" s="27" t="str">
        <f>IFERROR(VLOOKUP(AL42,#REF!,7,0),"")</f>
        <v/>
      </c>
      <c r="AP42" s="27" t="str">
        <f>IFERROR(IF(VLOOKUP(AL42,#REF!,8,0)=0,"NE","ANO"),"")</f>
        <v/>
      </c>
      <c r="AR42" s="21" t="e">
        <f t="shared" si="86"/>
        <v>#REF!</v>
      </c>
      <c r="AS42" s="21" t="str">
        <f t="shared" si="102"/>
        <v/>
      </c>
      <c r="AT42" s="21" t="str">
        <f t="shared" si="103"/>
        <v/>
      </c>
      <c r="AU42" s="21" t="str">
        <f t="shared" si="104"/>
        <v xml:space="preserve"> </v>
      </c>
      <c r="AV42" s="21" t="str">
        <f t="shared" si="105"/>
        <v/>
      </c>
      <c r="AW42" s="27" t="str">
        <f t="shared" si="106"/>
        <v/>
      </c>
      <c r="AX42" s="27" t="str">
        <f t="shared" si="107"/>
        <v/>
      </c>
      <c r="AZ42" s="21" t="e">
        <f>IF(COUNTA($AZ$34:AZ41)&lt;=COUNTIF(#REF!,_listky!$AZ$32),MAX($AZ$34:AZ41)+1,"")</f>
        <v>#REF!</v>
      </c>
      <c r="BA42" s="21" t="str">
        <f>IFERROR(INDEX(#REF!,MATCH($AZ$32&amp;"_"&amp;$AZ42,#REF!,0),1),"")</f>
        <v/>
      </c>
      <c r="BB42" s="21" t="str">
        <f>IFERROR(INDEX(#REF!,MATCH($AZ$32&amp;"_"&amp;$AZ42,#REF!,0),1),"")</f>
        <v/>
      </c>
      <c r="BC42" s="21" t="str">
        <f>IFERROR(INDEX(#REF!,MATCH($AZ$32&amp;"_"&amp;$AZ42,#REF!,0),1),"")&amp;" "&amp;IFERROR(INDEX(#REF!,MATCH($AZ$32&amp;"_"&amp;$AZ42,#REF!,0),1),"")</f>
        <v xml:space="preserve"> </v>
      </c>
      <c r="BD42" s="21" t="str">
        <f>IFERROR(INDEX(#REF!,MATCH($AZ$32&amp;"_"&amp;$AZ42,#REF!,0),1),"")</f>
        <v/>
      </c>
      <c r="BE42" s="27" t="str">
        <f>IFERROR(VLOOKUP(BB42,#REF!,7,0),"")</f>
        <v/>
      </c>
      <c r="BF42" s="27" t="str">
        <f>IFERROR(IF(VLOOKUP(BB42,#REF!,8,0)=0,"NE","ANO"),"")</f>
        <v/>
      </c>
      <c r="BH42" s="21" t="e">
        <f t="shared" si="87"/>
        <v>#REF!</v>
      </c>
      <c r="BI42" s="21" t="str">
        <f t="shared" si="108"/>
        <v/>
      </c>
      <c r="BJ42" s="21" t="str">
        <f t="shared" si="109"/>
        <v/>
      </c>
      <c r="BK42" s="21" t="str">
        <f t="shared" si="110"/>
        <v xml:space="preserve"> </v>
      </c>
      <c r="BL42" s="21" t="str">
        <f t="shared" si="111"/>
        <v/>
      </c>
      <c r="BM42" s="27" t="str">
        <f t="shared" si="112"/>
        <v/>
      </c>
      <c r="BN42" s="27" t="str">
        <f t="shared" si="113"/>
        <v/>
      </c>
      <c r="BP42" s="21" t="e">
        <f>IF(COUNTA($BP$34:BP41)&lt;=COUNTIF(#REF!,_listky!$BP$32),MAX($BP$34:BP41)+1,"")</f>
        <v>#REF!</v>
      </c>
      <c r="BQ42" s="21" t="str">
        <f>IFERROR(INDEX(#REF!,MATCH($BP$32&amp;"_"&amp;$BP42,#REF!,0),1),"")</f>
        <v/>
      </c>
      <c r="BR42" s="21" t="str">
        <f>IFERROR(INDEX(#REF!,MATCH($BP$32&amp;"_"&amp;$BP42,#REF!,0),1),"")</f>
        <v/>
      </c>
      <c r="BS42" s="21" t="str">
        <f>IFERROR(INDEX(#REF!,MATCH($BP$32&amp;"_"&amp;$BP42,#REF!,0),1),"")&amp;" "&amp;IFERROR(INDEX(#REF!,MATCH($BP$32&amp;"_"&amp;$BP42,#REF!,0),1),"")</f>
        <v xml:space="preserve"> </v>
      </c>
      <c r="BT42" s="21" t="str">
        <f>IFERROR(INDEX(#REF!,MATCH($BP$32&amp;"_"&amp;$BP42,#REF!,0),1),"")</f>
        <v/>
      </c>
      <c r="BU42" s="27" t="str">
        <f>IFERROR(VLOOKUP(BR42,#REF!,7,0),"")</f>
        <v/>
      </c>
      <c r="BV42" s="27" t="str">
        <f>IFERROR(IF(VLOOKUP(BR42,#REF!,8,0)=0,"NE","ANO"),"")</f>
        <v/>
      </c>
      <c r="BX42" s="21" t="e">
        <f t="shared" si="88"/>
        <v>#REF!</v>
      </c>
      <c r="BY42" s="21" t="str">
        <f t="shared" si="114"/>
        <v/>
      </c>
      <c r="BZ42" s="21" t="str">
        <f t="shared" si="115"/>
        <v/>
      </c>
      <c r="CA42" s="21" t="str">
        <f t="shared" si="116"/>
        <v xml:space="preserve"> </v>
      </c>
      <c r="CB42" s="21" t="str">
        <f t="shared" si="117"/>
        <v/>
      </c>
      <c r="CC42" s="27" t="str">
        <f t="shared" si="118"/>
        <v/>
      </c>
      <c r="CD42" s="27" t="str">
        <f t="shared" si="119"/>
        <v/>
      </c>
      <c r="CF42" s="21" t="e">
        <f>IF(COUNTA($CF$34:CF41)&lt;=COUNTIF(#REF!,_listky!$CF$32),MAX($CF$34:CF41)+1,"")</f>
        <v>#REF!</v>
      </c>
      <c r="CG42" s="21" t="str">
        <f>IFERROR(INDEX(#REF!,MATCH($CF$32&amp;"_"&amp;$CF42,#REF!,0),1),"")</f>
        <v/>
      </c>
      <c r="CH42" s="21" t="str">
        <f>IFERROR(INDEX(#REF!,MATCH($CF$32&amp;"_"&amp;$CF42,#REF!,0),1),"")</f>
        <v/>
      </c>
      <c r="CI42" s="21" t="str">
        <f>IFERROR(INDEX(#REF!,MATCH($CF$32&amp;"_"&amp;$CF42,#REF!,0),1),"")&amp;" "&amp;IFERROR(INDEX(#REF!,MATCH($CF$32&amp;"_"&amp;$CF42,#REF!,0),1),"")</f>
        <v xml:space="preserve"> </v>
      </c>
      <c r="CJ42" s="21" t="str">
        <f>IFERROR(INDEX(#REF!,MATCH($CF$32&amp;"_"&amp;$CF42,#REF!,0),1),"")</f>
        <v/>
      </c>
      <c r="CK42" s="27" t="str">
        <f>IFERROR(VLOOKUP(CH42,#REF!,7,0),"")</f>
        <v/>
      </c>
      <c r="CL42" s="27" t="str">
        <f>IFERROR(IF(VLOOKUP(CH42,#REF!,8,0)=0,"NE","ANO"),"")</f>
        <v/>
      </c>
      <c r="CN42" s="21" t="e">
        <f t="shared" si="89"/>
        <v>#REF!</v>
      </c>
      <c r="CO42" s="21" t="str">
        <f t="shared" si="120"/>
        <v/>
      </c>
      <c r="CP42" s="21" t="str">
        <f t="shared" si="121"/>
        <v/>
      </c>
      <c r="CQ42" s="21" t="str">
        <f t="shared" si="122"/>
        <v xml:space="preserve"> </v>
      </c>
      <c r="CR42" s="21" t="str">
        <f t="shared" si="123"/>
        <v/>
      </c>
      <c r="CS42" s="27" t="str">
        <f t="shared" si="124"/>
        <v/>
      </c>
      <c r="CT42" s="21" t="str">
        <f t="shared" si="125"/>
        <v/>
      </c>
    </row>
    <row r="43" spans="1:98" x14ac:dyDescent="0.25">
      <c r="A43" s="23" t="s">
        <v>86</v>
      </c>
      <c r="D43" s="21" t="e">
        <f>IF(COUNTA($D$34:D42)&lt;=COUNTIF(#REF!,_listky!$D$32),MAX($D$34:D42)+1,"")</f>
        <v>#REF!</v>
      </c>
      <c r="E43" s="21" t="str">
        <f>IFERROR(INDEX(#REF!,MATCH($D$32&amp;"_"&amp;$D43,#REF!,0),1),"")</f>
        <v/>
      </c>
      <c r="F43" s="21" t="str">
        <f>IFERROR(INDEX(#REF!,MATCH($D$32&amp;"_"&amp;$D43,#REF!,0),1),"")</f>
        <v/>
      </c>
      <c r="G43" s="21" t="str">
        <f>IFERROR(INDEX(#REF!,MATCH($D$32&amp;"_"&amp;$D43,#REF!,0),1),"")&amp;" "&amp;IFERROR(INDEX(#REF!,MATCH($D$32&amp;"_"&amp;$D43,#REF!,0),1),"")</f>
        <v xml:space="preserve"> </v>
      </c>
      <c r="H43" s="21" t="str">
        <f>IFERROR(INDEX(#REF!,MATCH($D$32&amp;"_"&amp;$D43,#REF!,0),1),"")</f>
        <v/>
      </c>
      <c r="I43" s="27" t="str">
        <f>IFERROR(VLOOKUP(F43,#REF!,7,0),"")</f>
        <v/>
      </c>
      <c r="J43" s="27" t="str">
        <f>IFERROR(IF(VLOOKUP(F43,#REF!,8,0)=0,"NE","ANO"),"")</f>
        <v/>
      </c>
      <c r="L43" s="21" t="e">
        <f t="shared" si="84"/>
        <v>#REF!</v>
      </c>
      <c r="M43" s="21" t="str">
        <f t="shared" si="90"/>
        <v/>
      </c>
      <c r="N43" s="21" t="str">
        <f t="shared" si="91"/>
        <v/>
      </c>
      <c r="O43" s="21" t="str">
        <f t="shared" si="92"/>
        <v xml:space="preserve"> </v>
      </c>
      <c r="P43" s="21" t="str">
        <f t="shared" si="93"/>
        <v/>
      </c>
      <c r="Q43" s="27" t="str">
        <f t="shared" si="94"/>
        <v/>
      </c>
      <c r="R43" s="27" t="str">
        <f t="shared" si="95"/>
        <v/>
      </c>
      <c r="T43" s="21" t="e">
        <f>IF(COUNTA($T$34:T42)&lt;=COUNTIF(#REF!,_listky!$T$32),MAX($T$34:T42)+1,"")</f>
        <v>#REF!</v>
      </c>
      <c r="U43" s="21" t="str">
        <f>IFERROR(INDEX(#REF!,MATCH($T$32&amp;"_"&amp;$T43,#REF!,0),1),"")</f>
        <v/>
      </c>
      <c r="V43" s="21" t="str">
        <f>IFERROR(INDEX(#REF!,MATCH($T$32&amp;"_"&amp;$T43,#REF!,0),1),"")</f>
        <v/>
      </c>
      <c r="W43" s="21" t="str">
        <f>IFERROR(INDEX(#REF!,MATCH($T$32&amp;"_"&amp;$T43,#REF!,0),1),"")&amp;" "&amp;IFERROR(INDEX(#REF!,MATCH($T$32&amp;"_"&amp;$T43,#REF!,0),1),"")</f>
        <v xml:space="preserve"> </v>
      </c>
      <c r="X43" s="21" t="str">
        <f>IFERROR(INDEX(#REF!,MATCH($T$32&amp;"_"&amp;$T43,#REF!,0),1),"")</f>
        <v/>
      </c>
      <c r="Y43" s="27" t="str">
        <f>IFERROR(VLOOKUP(V43,#REF!,7,0),"")</f>
        <v/>
      </c>
      <c r="Z43" s="27" t="str">
        <f>IFERROR(IF(VLOOKUP(V43,#REF!,8,0)=0,"NE","ANO"),"")</f>
        <v/>
      </c>
      <c r="AB43" s="21" t="e">
        <f t="shared" si="85"/>
        <v>#REF!</v>
      </c>
      <c r="AC43" s="21" t="str">
        <f t="shared" si="96"/>
        <v/>
      </c>
      <c r="AD43" s="21" t="str">
        <f t="shared" si="97"/>
        <v/>
      </c>
      <c r="AE43" s="21" t="str">
        <f t="shared" si="98"/>
        <v xml:space="preserve"> </v>
      </c>
      <c r="AF43" s="21" t="str">
        <f t="shared" si="99"/>
        <v/>
      </c>
      <c r="AG43" s="27" t="str">
        <f t="shared" si="100"/>
        <v/>
      </c>
      <c r="AH43" s="27" t="str">
        <f t="shared" si="101"/>
        <v/>
      </c>
      <c r="AJ43" s="21" t="e">
        <f>IF(COUNTA($AJ$34:AJ42)&lt;=COUNTIF(#REF!,_listky!$AJ$32),MAX($AJ$34:AJ42)+1,"")</f>
        <v>#REF!</v>
      </c>
      <c r="AK43" s="21" t="str">
        <f>IFERROR(INDEX(#REF!,MATCH($AJ$32&amp;"_"&amp;$AJ43,#REF!,0),1),"")</f>
        <v/>
      </c>
      <c r="AL43" s="21" t="str">
        <f>IFERROR(INDEX(#REF!,MATCH($AJ$32&amp;"_"&amp;$AJ43,#REF!,0),1),"")</f>
        <v/>
      </c>
      <c r="AM43" s="21" t="str">
        <f>IFERROR(INDEX(#REF!,MATCH($AJ$32&amp;"_"&amp;$AJ43,#REF!,0),1),"")&amp;" "&amp;IFERROR(INDEX(#REF!,MATCH($AJ$32&amp;"_"&amp;$AJ43,#REF!,0),1),"")</f>
        <v xml:space="preserve"> </v>
      </c>
      <c r="AN43" s="21" t="str">
        <f>IFERROR(INDEX(#REF!,MATCH($AJ$32&amp;"_"&amp;$AJ43,#REF!,0),1),"")</f>
        <v/>
      </c>
      <c r="AO43" s="27" t="str">
        <f>IFERROR(VLOOKUP(AL43,#REF!,7,0),"")</f>
        <v/>
      </c>
      <c r="AP43" s="27" t="str">
        <f>IFERROR(IF(VLOOKUP(AL43,#REF!,8,0)=0,"NE","ANO"),"")</f>
        <v/>
      </c>
      <c r="AR43" s="21" t="e">
        <f t="shared" si="86"/>
        <v>#REF!</v>
      </c>
      <c r="AS43" s="21" t="str">
        <f t="shared" si="102"/>
        <v/>
      </c>
      <c r="AT43" s="21" t="str">
        <f t="shared" si="103"/>
        <v/>
      </c>
      <c r="AU43" s="21" t="str">
        <f t="shared" si="104"/>
        <v xml:space="preserve"> </v>
      </c>
      <c r="AV43" s="21" t="str">
        <f t="shared" si="105"/>
        <v/>
      </c>
      <c r="AW43" s="27" t="str">
        <f t="shared" si="106"/>
        <v/>
      </c>
      <c r="AX43" s="27" t="str">
        <f t="shared" si="107"/>
        <v/>
      </c>
      <c r="AZ43" s="21" t="e">
        <f>IF(COUNTA($AZ$34:AZ42)&lt;=COUNTIF(#REF!,_listky!$AZ$32),MAX($AZ$34:AZ42)+1,"")</f>
        <v>#REF!</v>
      </c>
      <c r="BA43" s="21" t="str">
        <f>IFERROR(INDEX(#REF!,MATCH($AZ$32&amp;"_"&amp;$AZ43,#REF!,0),1),"")</f>
        <v/>
      </c>
      <c r="BB43" s="21" t="str">
        <f>IFERROR(INDEX(#REF!,MATCH($AZ$32&amp;"_"&amp;$AZ43,#REF!,0),1),"")</f>
        <v/>
      </c>
      <c r="BC43" s="21" t="str">
        <f>IFERROR(INDEX(#REF!,MATCH($AZ$32&amp;"_"&amp;$AZ43,#REF!,0),1),"")&amp;" "&amp;IFERROR(INDEX(#REF!,MATCH($AZ$32&amp;"_"&amp;$AZ43,#REF!,0),1),"")</f>
        <v xml:space="preserve"> </v>
      </c>
      <c r="BD43" s="21" t="str">
        <f>IFERROR(INDEX(#REF!,MATCH($AZ$32&amp;"_"&amp;$AZ43,#REF!,0),1),"")</f>
        <v/>
      </c>
      <c r="BE43" s="27" t="str">
        <f>IFERROR(VLOOKUP(BB43,#REF!,7,0),"")</f>
        <v/>
      </c>
      <c r="BF43" s="27" t="str">
        <f>IFERROR(IF(VLOOKUP(BB43,#REF!,8,0)=0,"NE","ANO"),"")</f>
        <v/>
      </c>
      <c r="BH43" s="21" t="e">
        <f t="shared" si="87"/>
        <v>#REF!</v>
      </c>
      <c r="BI43" s="21" t="str">
        <f t="shared" si="108"/>
        <v/>
      </c>
      <c r="BJ43" s="21" t="str">
        <f t="shared" si="109"/>
        <v/>
      </c>
      <c r="BK43" s="21" t="str">
        <f t="shared" si="110"/>
        <v xml:space="preserve"> </v>
      </c>
      <c r="BL43" s="21" t="str">
        <f t="shared" si="111"/>
        <v/>
      </c>
      <c r="BM43" s="27" t="str">
        <f t="shared" si="112"/>
        <v/>
      </c>
      <c r="BN43" s="27" t="str">
        <f t="shared" si="113"/>
        <v/>
      </c>
      <c r="BP43" s="21" t="e">
        <f>IF(COUNTA($BP$34:BP42)&lt;=COUNTIF(#REF!,_listky!$BP$32),MAX($BP$34:BP42)+1,"")</f>
        <v>#REF!</v>
      </c>
      <c r="BQ43" s="21" t="str">
        <f>IFERROR(INDEX(#REF!,MATCH($BP$32&amp;"_"&amp;$BP43,#REF!,0),1),"")</f>
        <v/>
      </c>
      <c r="BR43" s="21" t="str">
        <f>IFERROR(INDEX(#REF!,MATCH($BP$32&amp;"_"&amp;$BP43,#REF!,0),1),"")</f>
        <v/>
      </c>
      <c r="BS43" s="21" t="str">
        <f>IFERROR(INDEX(#REF!,MATCH($BP$32&amp;"_"&amp;$BP43,#REF!,0),1),"")&amp;" "&amp;IFERROR(INDEX(#REF!,MATCH($BP$32&amp;"_"&amp;$BP43,#REF!,0),1),"")</f>
        <v xml:space="preserve"> </v>
      </c>
      <c r="BT43" s="21" t="str">
        <f>IFERROR(INDEX(#REF!,MATCH($BP$32&amp;"_"&amp;$BP43,#REF!,0),1),"")</f>
        <v/>
      </c>
      <c r="BU43" s="27" t="str">
        <f>IFERROR(VLOOKUP(BR43,#REF!,7,0),"")</f>
        <v/>
      </c>
      <c r="BV43" s="27" t="str">
        <f>IFERROR(IF(VLOOKUP(BR43,#REF!,8,0)=0,"NE","ANO"),"")</f>
        <v/>
      </c>
      <c r="BX43" s="21" t="e">
        <f t="shared" si="88"/>
        <v>#REF!</v>
      </c>
      <c r="BY43" s="21" t="str">
        <f t="shared" si="114"/>
        <v/>
      </c>
      <c r="BZ43" s="21" t="str">
        <f t="shared" si="115"/>
        <v/>
      </c>
      <c r="CA43" s="21" t="str">
        <f t="shared" si="116"/>
        <v xml:space="preserve"> </v>
      </c>
      <c r="CB43" s="21" t="str">
        <f t="shared" si="117"/>
        <v/>
      </c>
      <c r="CC43" s="27" t="str">
        <f t="shared" si="118"/>
        <v/>
      </c>
      <c r="CD43" s="27" t="str">
        <f t="shared" si="119"/>
        <v/>
      </c>
      <c r="CF43" s="21" t="e">
        <f>IF(COUNTA($CF$34:CF42)&lt;=COUNTIF(#REF!,_listky!$CF$32),MAX($CF$34:CF42)+1,"")</f>
        <v>#REF!</v>
      </c>
      <c r="CG43" s="21" t="str">
        <f>IFERROR(INDEX(#REF!,MATCH($CF$32&amp;"_"&amp;$CF43,#REF!,0),1),"")</f>
        <v/>
      </c>
      <c r="CH43" s="21" t="str">
        <f>IFERROR(INDEX(#REF!,MATCH($CF$32&amp;"_"&amp;$CF43,#REF!,0),1),"")</f>
        <v/>
      </c>
      <c r="CI43" s="21" t="str">
        <f>IFERROR(INDEX(#REF!,MATCH($CF$32&amp;"_"&amp;$CF43,#REF!,0),1),"")&amp;" "&amp;IFERROR(INDEX(#REF!,MATCH($CF$32&amp;"_"&amp;$CF43,#REF!,0),1),"")</f>
        <v xml:space="preserve"> </v>
      </c>
      <c r="CJ43" s="21" t="str">
        <f>IFERROR(INDEX(#REF!,MATCH($CF$32&amp;"_"&amp;$CF43,#REF!,0),1),"")</f>
        <v/>
      </c>
      <c r="CK43" s="27" t="str">
        <f>IFERROR(VLOOKUP(CH43,#REF!,7,0),"")</f>
        <v/>
      </c>
      <c r="CL43" s="27" t="str">
        <f>IFERROR(IF(VLOOKUP(CH43,#REF!,8,0)=0,"NE","ANO"),"")</f>
        <v/>
      </c>
      <c r="CN43" s="21" t="e">
        <f t="shared" si="89"/>
        <v>#REF!</v>
      </c>
      <c r="CO43" s="21" t="str">
        <f t="shared" si="120"/>
        <v/>
      </c>
      <c r="CP43" s="21" t="str">
        <f t="shared" si="121"/>
        <v/>
      </c>
      <c r="CQ43" s="21" t="str">
        <f t="shared" si="122"/>
        <v xml:space="preserve"> </v>
      </c>
      <c r="CR43" s="21" t="str">
        <f t="shared" si="123"/>
        <v/>
      </c>
      <c r="CS43" s="27" t="str">
        <f t="shared" si="124"/>
        <v/>
      </c>
      <c r="CT43" s="21" t="str">
        <f t="shared" si="125"/>
        <v/>
      </c>
    </row>
    <row r="44" spans="1:98" x14ac:dyDescent="0.25">
      <c r="A44" s="23" t="s">
        <v>118</v>
      </c>
      <c r="D44" s="21" t="e">
        <f>IF(COUNTA($D$34:D43)&lt;=COUNTIF(#REF!,_listky!$D$32),MAX($D$34:D43)+1,"")</f>
        <v>#REF!</v>
      </c>
      <c r="E44" s="21" t="str">
        <f>IFERROR(INDEX(#REF!,MATCH($D$32&amp;"_"&amp;$D44,#REF!,0),1),"")</f>
        <v/>
      </c>
      <c r="F44" s="21" t="str">
        <f>IFERROR(INDEX(#REF!,MATCH($D$32&amp;"_"&amp;$D44,#REF!,0),1),"")</f>
        <v/>
      </c>
      <c r="G44" s="21" t="str">
        <f>IFERROR(INDEX(#REF!,MATCH($D$32&amp;"_"&amp;$D44,#REF!,0),1),"")&amp;" "&amp;IFERROR(INDEX(#REF!,MATCH($D$32&amp;"_"&amp;$D44,#REF!,0),1),"")</f>
        <v xml:space="preserve"> </v>
      </c>
      <c r="H44" s="21" t="str">
        <f>IFERROR(INDEX(#REF!,MATCH($D$32&amp;"_"&amp;$D44,#REF!,0),1),"")</f>
        <v/>
      </c>
      <c r="I44" s="27" t="str">
        <f>IFERROR(VLOOKUP(F44,#REF!,7,0),"")</f>
        <v/>
      </c>
      <c r="J44" s="27" t="str">
        <f>IFERROR(IF(VLOOKUP(F44,#REF!,8,0)=0,"NE","ANO"),"")</f>
        <v/>
      </c>
      <c r="L44" s="21" t="e">
        <f t="shared" si="84"/>
        <v>#REF!</v>
      </c>
      <c r="M44" s="21" t="str">
        <f t="shared" si="90"/>
        <v/>
      </c>
      <c r="N44" s="21" t="str">
        <f t="shared" si="91"/>
        <v/>
      </c>
      <c r="O44" s="21" t="str">
        <f t="shared" si="92"/>
        <v xml:space="preserve"> </v>
      </c>
      <c r="P44" s="21" t="str">
        <f t="shared" si="93"/>
        <v/>
      </c>
      <c r="Q44" s="27" t="str">
        <f t="shared" si="94"/>
        <v/>
      </c>
      <c r="R44" s="27" t="str">
        <f t="shared" si="95"/>
        <v/>
      </c>
      <c r="T44" s="21" t="e">
        <f>IF(COUNTA($T$34:T43)&lt;=COUNTIF(#REF!,_listky!$T$32),MAX($T$34:T43)+1,"")</f>
        <v>#REF!</v>
      </c>
      <c r="U44" s="21" t="str">
        <f>IFERROR(INDEX(#REF!,MATCH($T$32&amp;"_"&amp;$T44,#REF!,0),1),"")</f>
        <v/>
      </c>
      <c r="V44" s="21" t="str">
        <f>IFERROR(INDEX(#REF!,MATCH($T$32&amp;"_"&amp;$T44,#REF!,0),1),"")</f>
        <v/>
      </c>
      <c r="W44" s="21" t="str">
        <f>IFERROR(INDEX(#REF!,MATCH($T$32&amp;"_"&amp;$T44,#REF!,0),1),"")&amp;" "&amp;IFERROR(INDEX(#REF!,MATCH($T$32&amp;"_"&amp;$T44,#REF!,0),1),"")</f>
        <v xml:space="preserve"> </v>
      </c>
      <c r="X44" s="21" t="str">
        <f>IFERROR(INDEX(#REF!,MATCH($T$32&amp;"_"&amp;$T44,#REF!,0),1),"")</f>
        <v/>
      </c>
      <c r="Y44" s="27" t="str">
        <f>IFERROR(VLOOKUP(V44,#REF!,7,0),"")</f>
        <v/>
      </c>
      <c r="Z44" s="27" t="str">
        <f>IFERROR(IF(VLOOKUP(V44,#REF!,8,0)=0,"NE","ANO"),"")</f>
        <v/>
      </c>
      <c r="AB44" s="21" t="e">
        <f t="shared" si="85"/>
        <v>#REF!</v>
      </c>
      <c r="AC44" s="21" t="str">
        <f t="shared" si="96"/>
        <v/>
      </c>
      <c r="AD44" s="21" t="str">
        <f t="shared" si="97"/>
        <v/>
      </c>
      <c r="AE44" s="21" t="str">
        <f t="shared" si="98"/>
        <v xml:space="preserve"> </v>
      </c>
      <c r="AF44" s="21" t="str">
        <f t="shared" si="99"/>
        <v/>
      </c>
      <c r="AG44" s="27" t="str">
        <f t="shared" si="100"/>
        <v/>
      </c>
      <c r="AH44" s="27" t="str">
        <f t="shared" si="101"/>
        <v/>
      </c>
      <c r="AJ44" s="21" t="e">
        <f>IF(COUNTA($AJ$34:AJ43)&lt;=COUNTIF(#REF!,_listky!$AJ$32),MAX($AJ$34:AJ43)+1,"")</f>
        <v>#REF!</v>
      </c>
      <c r="AK44" s="21" t="str">
        <f>IFERROR(INDEX(#REF!,MATCH($AJ$32&amp;"_"&amp;$AJ44,#REF!,0),1),"")</f>
        <v/>
      </c>
      <c r="AL44" s="21" t="str">
        <f>IFERROR(INDEX(#REF!,MATCH($AJ$32&amp;"_"&amp;$AJ44,#REF!,0),1),"")</f>
        <v/>
      </c>
      <c r="AM44" s="21" t="str">
        <f>IFERROR(INDEX(#REF!,MATCH($AJ$32&amp;"_"&amp;$AJ44,#REF!,0),1),"")&amp;" "&amp;IFERROR(INDEX(#REF!,MATCH($AJ$32&amp;"_"&amp;$AJ44,#REF!,0),1),"")</f>
        <v xml:space="preserve"> </v>
      </c>
      <c r="AN44" s="21" t="str">
        <f>IFERROR(INDEX(#REF!,MATCH($AJ$32&amp;"_"&amp;$AJ44,#REF!,0),1),"")</f>
        <v/>
      </c>
      <c r="AO44" s="27" t="str">
        <f>IFERROR(VLOOKUP(AL44,#REF!,7,0),"")</f>
        <v/>
      </c>
      <c r="AP44" s="27" t="str">
        <f>IFERROR(IF(VLOOKUP(AL44,#REF!,8,0)=0,"NE","ANO"),"")</f>
        <v/>
      </c>
      <c r="AR44" s="21" t="e">
        <f t="shared" si="86"/>
        <v>#REF!</v>
      </c>
      <c r="AS44" s="21" t="str">
        <f t="shared" si="102"/>
        <v/>
      </c>
      <c r="AT44" s="21" t="str">
        <f t="shared" si="103"/>
        <v/>
      </c>
      <c r="AU44" s="21" t="str">
        <f t="shared" si="104"/>
        <v xml:space="preserve"> </v>
      </c>
      <c r="AV44" s="21" t="str">
        <f t="shared" si="105"/>
        <v/>
      </c>
      <c r="AW44" s="27" t="str">
        <f t="shared" si="106"/>
        <v/>
      </c>
      <c r="AX44" s="27" t="str">
        <f t="shared" si="107"/>
        <v/>
      </c>
      <c r="AZ44" s="21" t="e">
        <f>IF(COUNTA($AZ$34:AZ43)&lt;=COUNTIF(#REF!,_listky!$AZ$32),MAX($AZ$34:AZ43)+1,"")</f>
        <v>#REF!</v>
      </c>
      <c r="BA44" s="21" t="str">
        <f>IFERROR(INDEX(#REF!,MATCH($AZ$32&amp;"_"&amp;$AZ44,#REF!,0),1),"")</f>
        <v/>
      </c>
      <c r="BB44" s="21" t="str">
        <f>IFERROR(INDEX(#REF!,MATCH($AZ$32&amp;"_"&amp;$AZ44,#REF!,0),1),"")</f>
        <v/>
      </c>
      <c r="BC44" s="21" t="str">
        <f>IFERROR(INDEX(#REF!,MATCH($AZ$32&amp;"_"&amp;$AZ44,#REF!,0),1),"")&amp;" "&amp;IFERROR(INDEX(#REF!,MATCH($AZ$32&amp;"_"&amp;$AZ44,#REF!,0),1),"")</f>
        <v xml:space="preserve"> </v>
      </c>
      <c r="BD44" s="21" t="str">
        <f>IFERROR(INDEX(#REF!,MATCH($AZ$32&amp;"_"&amp;$AZ44,#REF!,0),1),"")</f>
        <v/>
      </c>
      <c r="BE44" s="27" t="str">
        <f>IFERROR(VLOOKUP(BB44,#REF!,7,0),"")</f>
        <v/>
      </c>
      <c r="BF44" s="27" t="str">
        <f>IFERROR(IF(VLOOKUP(BB44,#REF!,8,0)=0,"NE","ANO"),"")</f>
        <v/>
      </c>
      <c r="BH44" s="21" t="e">
        <f t="shared" si="87"/>
        <v>#REF!</v>
      </c>
      <c r="BI44" s="21" t="str">
        <f t="shared" si="108"/>
        <v/>
      </c>
      <c r="BJ44" s="21" t="str">
        <f t="shared" si="109"/>
        <v/>
      </c>
      <c r="BK44" s="21" t="str">
        <f t="shared" si="110"/>
        <v xml:space="preserve"> </v>
      </c>
      <c r="BL44" s="21" t="str">
        <f t="shared" si="111"/>
        <v/>
      </c>
      <c r="BM44" s="27" t="str">
        <f t="shared" si="112"/>
        <v/>
      </c>
      <c r="BN44" s="27" t="str">
        <f t="shared" si="113"/>
        <v/>
      </c>
      <c r="BP44" s="21" t="e">
        <f>IF(COUNTA($BP$34:BP43)&lt;=COUNTIF(#REF!,_listky!$BP$32),MAX($BP$34:BP43)+1,"")</f>
        <v>#REF!</v>
      </c>
      <c r="BQ44" s="21" t="str">
        <f>IFERROR(INDEX(#REF!,MATCH($BP$32&amp;"_"&amp;$BP44,#REF!,0),1),"")</f>
        <v/>
      </c>
      <c r="BR44" s="21" t="str">
        <f>IFERROR(INDEX(#REF!,MATCH($BP$32&amp;"_"&amp;$BP44,#REF!,0),1),"")</f>
        <v/>
      </c>
      <c r="BS44" s="21" t="str">
        <f>IFERROR(INDEX(#REF!,MATCH($BP$32&amp;"_"&amp;$BP44,#REF!,0),1),"")&amp;" "&amp;IFERROR(INDEX(#REF!,MATCH($BP$32&amp;"_"&amp;$BP44,#REF!,0),1),"")</f>
        <v xml:space="preserve"> </v>
      </c>
      <c r="BT44" s="21" t="str">
        <f>IFERROR(INDEX(#REF!,MATCH($BP$32&amp;"_"&amp;$BP44,#REF!,0),1),"")</f>
        <v/>
      </c>
      <c r="BU44" s="27" t="str">
        <f>IFERROR(VLOOKUP(BR44,#REF!,7,0),"")</f>
        <v/>
      </c>
      <c r="BV44" s="27" t="str">
        <f>IFERROR(IF(VLOOKUP(BR44,#REF!,8,0)=0,"NE","ANO"),"")</f>
        <v/>
      </c>
      <c r="BX44" s="21" t="e">
        <f t="shared" si="88"/>
        <v>#REF!</v>
      </c>
      <c r="BY44" s="21" t="str">
        <f t="shared" si="114"/>
        <v/>
      </c>
      <c r="BZ44" s="21" t="str">
        <f t="shared" si="115"/>
        <v/>
      </c>
      <c r="CA44" s="21" t="str">
        <f t="shared" si="116"/>
        <v xml:space="preserve"> </v>
      </c>
      <c r="CB44" s="21" t="str">
        <f t="shared" si="117"/>
        <v/>
      </c>
      <c r="CC44" s="27" t="str">
        <f t="shared" si="118"/>
        <v/>
      </c>
      <c r="CD44" s="27" t="str">
        <f t="shared" si="119"/>
        <v/>
      </c>
      <c r="CF44" s="21" t="e">
        <f>IF(COUNTA($CF$34:CF43)&lt;=COUNTIF(#REF!,_listky!$CF$32),MAX($CF$34:CF43)+1,"")</f>
        <v>#REF!</v>
      </c>
      <c r="CG44" s="21" t="str">
        <f>IFERROR(INDEX(#REF!,MATCH($CF$32&amp;"_"&amp;$CF44,#REF!,0),1),"")</f>
        <v/>
      </c>
      <c r="CH44" s="21" t="str">
        <f>IFERROR(INDEX(#REF!,MATCH($CF$32&amp;"_"&amp;$CF44,#REF!,0),1),"")</f>
        <v/>
      </c>
      <c r="CI44" s="21" t="str">
        <f>IFERROR(INDEX(#REF!,MATCH($CF$32&amp;"_"&amp;$CF44,#REF!,0),1),"")&amp;" "&amp;IFERROR(INDEX(#REF!,MATCH($CF$32&amp;"_"&amp;$CF44,#REF!,0),1),"")</f>
        <v xml:space="preserve"> </v>
      </c>
      <c r="CJ44" s="21" t="str">
        <f>IFERROR(INDEX(#REF!,MATCH($CF$32&amp;"_"&amp;$CF44,#REF!,0),1),"")</f>
        <v/>
      </c>
      <c r="CK44" s="27" t="str">
        <f>IFERROR(VLOOKUP(CH44,#REF!,7,0),"")</f>
        <v/>
      </c>
      <c r="CL44" s="27" t="str">
        <f>IFERROR(IF(VLOOKUP(CH44,#REF!,8,0)=0,"NE","ANO"),"")</f>
        <v/>
      </c>
      <c r="CN44" s="21" t="e">
        <f t="shared" si="89"/>
        <v>#REF!</v>
      </c>
      <c r="CO44" s="21" t="str">
        <f t="shared" si="120"/>
        <v/>
      </c>
      <c r="CP44" s="21" t="str">
        <f t="shared" si="121"/>
        <v/>
      </c>
      <c r="CQ44" s="21" t="str">
        <f t="shared" si="122"/>
        <v xml:space="preserve"> </v>
      </c>
      <c r="CR44" s="21" t="str">
        <f t="shared" si="123"/>
        <v/>
      </c>
      <c r="CS44" s="27" t="str">
        <f t="shared" si="124"/>
        <v/>
      </c>
      <c r="CT44" s="21" t="str">
        <f t="shared" si="125"/>
        <v/>
      </c>
    </row>
    <row r="45" spans="1:98" x14ac:dyDescent="0.25">
      <c r="A45" s="23" t="s">
        <v>119</v>
      </c>
    </row>
    <row r="46" spans="1:98" ht="15.75" thickBot="1" x14ac:dyDescent="0.3">
      <c r="A46" s="23" t="s">
        <v>121</v>
      </c>
    </row>
    <row r="47" spans="1:98" ht="16.5" thickBot="1" x14ac:dyDescent="0.3">
      <c r="A47" s="23" t="s">
        <v>106</v>
      </c>
      <c r="D47" s="41" t="str">
        <f>A5</f>
        <v>Kamenec</v>
      </c>
      <c r="E47" s="42"/>
      <c r="F47" s="42"/>
      <c r="G47" s="42"/>
      <c r="H47" s="42"/>
      <c r="I47" s="42"/>
      <c r="J47" s="43"/>
      <c r="L47" s="41" t="str">
        <f t="shared" ref="L47:L59" si="126">D47</f>
        <v>Kamenec</v>
      </c>
      <c r="M47" s="42"/>
      <c r="N47" s="42"/>
      <c r="O47" s="42"/>
      <c r="P47" s="42"/>
      <c r="Q47" s="42"/>
      <c r="R47" s="43"/>
      <c r="T47" s="41" t="str">
        <f>A12</f>
        <v>Petrovice</v>
      </c>
      <c r="U47" s="42"/>
      <c r="V47" s="42"/>
      <c r="W47" s="42"/>
      <c r="X47" s="42"/>
      <c r="Y47" s="42"/>
      <c r="Z47" s="43"/>
      <c r="AB47" s="41" t="str">
        <f>T47</f>
        <v>Petrovice</v>
      </c>
      <c r="AC47" s="42"/>
      <c r="AD47" s="42"/>
      <c r="AE47" s="42"/>
      <c r="AF47" s="42"/>
      <c r="AG47" s="42"/>
      <c r="AH47" s="43"/>
      <c r="AJ47" s="41" t="str">
        <f>A19</f>
        <v>Podmoklany</v>
      </c>
      <c r="AK47" s="42"/>
      <c r="AL47" s="42"/>
      <c r="AM47" s="42"/>
      <c r="AN47" s="42"/>
      <c r="AO47" s="42"/>
      <c r="AP47" s="43"/>
      <c r="AR47" s="41" t="str">
        <f>AJ47</f>
        <v>Podmoklany</v>
      </c>
      <c r="AS47" s="42"/>
      <c r="AT47" s="42"/>
      <c r="AU47" s="42"/>
      <c r="AV47" s="42"/>
      <c r="AW47" s="42"/>
      <c r="AX47" s="43"/>
      <c r="AZ47" s="41" t="str">
        <f>A26</f>
        <v>HZS Zlínského kraje</v>
      </c>
      <c r="BA47" s="42"/>
      <c r="BB47" s="42"/>
      <c r="BC47" s="42"/>
      <c r="BD47" s="42"/>
      <c r="BE47" s="42"/>
      <c r="BF47" s="43"/>
      <c r="BH47" s="41" t="str">
        <f>AZ47</f>
        <v>HZS Zlínského kraje</v>
      </c>
      <c r="BI47" s="42"/>
      <c r="BJ47" s="42"/>
      <c r="BK47" s="42"/>
      <c r="BL47" s="42"/>
      <c r="BM47" s="42"/>
      <c r="BN47" s="43"/>
      <c r="BP47" s="41" t="str">
        <f>A33</f>
        <v>Starý Lískovec-SPORT</v>
      </c>
      <c r="BQ47" s="42"/>
      <c r="BR47" s="42"/>
      <c r="BS47" s="42"/>
      <c r="BT47" s="42"/>
      <c r="BU47" s="42"/>
      <c r="BV47" s="43"/>
      <c r="BX47" s="41" t="str">
        <f>BP47</f>
        <v>Starý Lískovec-SPORT</v>
      </c>
      <c r="BY47" s="42"/>
      <c r="BZ47" s="42"/>
      <c r="CA47" s="42"/>
      <c r="CB47" s="42"/>
      <c r="CC47" s="42"/>
      <c r="CD47" s="43"/>
      <c r="CF47" s="41" t="str">
        <f>A40</f>
        <v>Bělá u Jevíčka</v>
      </c>
      <c r="CG47" s="42"/>
      <c r="CH47" s="42"/>
      <c r="CI47" s="42"/>
      <c r="CJ47" s="42"/>
      <c r="CK47" s="42"/>
      <c r="CL47" s="43"/>
      <c r="CN47" s="41" t="str">
        <f>CF47</f>
        <v>Bělá u Jevíčka</v>
      </c>
      <c r="CO47" s="42"/>
      <c r="CP47" s="42"/>
      <c r="CQ47" s="42"/>
      <c r="CR47" s="42"/>
      <c r="CS47" s="42"/>
      <c r="CT47" s="43"/>
    </row>
    <row r="48" spans="1:98" x14ac:dyDescent="0.25">
      <c r="A48" s="23" t="s">
        <v>124</v>
      </c>
      <c r="D48" s="28" t="str">
        <f>D33</f>
        <v>kategorie: Muži a dorostenci</v>
      </c>
      <c r="L48" s="28" t="str">
        <f t="shared" si="126"/>
        <v>kategorie: Muži a dorostenci</v>
      </c>
      <c r="T48" s="28" t="str">
        <f>D48</f>
        <v>kategorie: Muži a dorostenci</v>
      </c>
      <c r="AB48" s="28" t="str">
        <f t="shared" ref="AB48:AB59" si="127">T48</f>
        <v>kategorie: Muži a dorostenci</v>
      </c>
      <c r="AJ48" s="28" t="str">
        <f>D48</f>
        <v>kategorie: Muži a dorostenci</v>
      </c>
      <c r="AR48" s="28" t="str">
        <f t="shared" ref="AR48:AR59" si="128">AJ48</f>
        <v>kategorie: Muži a dorostenci</v>
      </c>
      <c r="AZ48" s="28" t="str">
        <f>D48</f>
        <v>kategorie: Muži a dorostenci</v>
      </c>
      <c r="BH48" s="28" t="str">
        <f t="shared" ref="BH48:BH59" si="129">AZ48</f>
        <v>kategorie: Muži a dorostenci</v>
      </c>
      <c r="BP48" s="28" t="str">
        <f>D48</f>
        <v>kategorie: Muži a dorostenci</v>
      </c>
      <c r="BX48" s="28" t="str">
        <f t="shared" ref="BX48:BX59" si="130">BP48</f>
        <v>kategorie: Muži a dorostenci</v>
      </c>
      <c r="CF48" s="28" t="str">
        <f>D48</f>
        <v>kategorie: Muži a dorostenci</v>
      </c>
      <c r="CN48" s="28" t="str">
        <f t="shared" ref="CN48:CN59" si="131">CF48</f>
        <v>kategorie: Muži a dorostenci</v>
      </c>
    </row>
    <row r="49" spans="1:98" x14ac:dyDescent="0.25">
      <c r="A49" s="23" t="s">
        <v>125</v>
      </c>
      <c r="D49" s="24" t="s">
        <v>76</v>
      </c>
      <c r="E49" s="24" t="s">
        <v>75</v>
      </c>
      <c r="F49" s="24" t="s">
        <v>71</v>
      </c>
      <c r="G49" s="24" t="s">
        <v>72</v>
      </c>
      <c r="H49" s="24" t="s">
        <v>73</v>
      </c>
      <c r="I49" s="24" t="s">
        <v>70</v>
      </c>
      <c r="J49" s="24" t="s">
        <v>74</v>
      </c>
      <c r="L49" s="24" t="str">
        <f t="shared" si="126"/>
        <v>#</v>
      </c>
      <c r="M49" s="24" t="str">
        <f t="shared" ref="M49:M59" si="132">E49</f>
        <v>Start. číslo</v>
      </c>
      <c r="N49" s="24" t="str">
        <f t="shared" ref="N49:N59" si="133">F49</f>
        <v>Fscode</v>
      </c>
      <c r="O49" s="24" t="str">
        <f t="shared" ref="O49:O59" si="134">G49</f>
        <v>Přijmení, jméno</v>
      </c>
      <c r="P49" s="24" t="str">
        <f t="shared" ref="P49:P59" si="135">H49</f>
        <v>Ročník</v>
      </c>
      <c r="Q49" s="24" t="str">
        <f t="shared" ref="Q49:Q59" si="136">I49</f>
        <v>100m</v>
      </c>
      <c r="R49" s="24" t="str">
        <f t="shared" ref="R49:R59" si="137">J49</f>
        <v>Věž</v>
      </c>
      <c r="T49" s="24" t="s">
        <v>76</v>
      </c>
      <c r="U49" s="24" t="s">
        <v>75</v>
      </c>
      <c r="V49" s="24" t="s">
        <v>71</v>
      </c>
      <c r="W49" s="24" t="s">
        <v>72</v>
      </c>
      <c r="X49" s="24" t="s">
        <v>73</v>
      </c>
      <c r="Y49" s="24" t="s">
        <v>70</v>
      </c>
      <c r="Z49" s="24" t="s">
        <v>74</v>
      </c>
      <c r="AB49" s="24" t="str">
        <f t="shared" si="127"/>
        <v>#</v>
      </c>
      <c r="AC49" s="24" t="str">
        <f t="shared" ref="AC49:AC59" si="138">U49</f>
        <v>Start. číslo</v>
      </c>
      <c r="AD49" s="24" t="str">
        <f t="shared" ref="AD49:AD59" si="139">V49</f>
        <v>Fscode</v>
      </c>
      <c r="AE49" s="24" t="str">
        <f t="shared" ref="AE49:AE59" si="140">W49</f>
        <v>Přijmení, jméno</v>
      </c>
      <c r="AF49" s="24" t="str">
        <f t="shared" ref="AF49:AF59" si="141">X49</f>
        <v>Ročník</v>
      </c>
      <c r="AG49" s="24" t="str">
        <f t="shared" ref="AG49:AG59" si="142">Y49</f>
        <v>100m</v>
      </c>
      <c r="AH49" s="24" t="str">
        <f t="shared" ref="AH49:AH59" si="143">Z49</f>
        <v>Věž</v>
      </c>
      <c r="AJ49" s="24" t="s">
        <v>76</v>
      </c>
      <c r="AK49" s="24" t="s">
        <v>75</v>
      </c>
      <c r="AL49" s="24" t="s">
        <v>71</v>
      </c>
      <c r="AM49" s="24" t="s">
        <v>72</v>
      </c>
      <c r="AN49" s="24" t="s">
        <v>73</v>
      </c>
      <c r="AO49" s="24" t="s">
        <v>70</v>
      </c>
      <c r="AP49" s="24" t="s">
        <v>74</v>
      </c>
      <c r="AR49" s="24" t="str">
        <f t="shared" si="128"/>
        <v>#</v>
      </c>
      <c r="AS49" s="24" t="str">
        <f t="shared" ref="AS49:AS59" si="144">AK49</f>
        <v>Start. číslo</v>
      </c>
      <c r="AT49" s="24" t="str">
        <f t="shared" ref="AT49:AT59" si="145">AL49</f>
        <v>Fscode</v>
      </c>
      <c r="AU49" s="24" t="str">
        <f t="shared" ref="AU49:AU59" si="146">AM49</f>
        <v>Přijmení, jméno</v>
      </c>
      <c r="AV49" s="24" t="str">
        <f t="shared" ref="AV49:AV59" si="147">AN49</f>
        <v>Ročník</v>
      </c>
      <c r="AW49" s="24" t="str">
        <f t="shared" ref="AW49:AW59" si="148">AO49</f>
        <v>100m</v>
      </c>
      <c r="AX49" s="24" t="str">
        <f t="shared" ref="AX49:AX59" si="149">AP49</f>
        <v>Věž</v>
      </c>
      <c r="AZ49" s="24" t="s">
        <v>76</v>
      </c>
      <c r="BA49" s="24" t="s">
        <v>75</v>
      </c>
      <c r="BB49" s="24" t="s">
        <v>71</v>
      </c>
      <c r="BC49" s="24" t="s">
        <v>72</v>
      </c>
      <c r="BD49" s="24" t="s">
        <v>73</v>
      </c>
      <c r="BE49" s="24" t="s">
        <v>70</v>
      </c>
      <c r="BF49" s="24" t="s">
        <v>74</v>
      </c>
      <c r="BH49" s="24" t="str">
        <f t="shared" si="129"/>
        <v>#</v>
      </c>
      <c r="BI49" s="24" t="str">
        <f t="shared" ref="BI49:BI59" si="150">BA49</f>
        <v>Start. číslo</v>
      </c>
      <c r="BJ49" s="24" t="str">
        <f t="shared" ref="BJ49:BJ59" si="151">BB49</f>
        <v>Fscode</v>
      </c>
      <c r="BK49" s="24" t="str">
        <f t="shared" ref="BK49:BK59" si="152">BC49</f>
        <v>Přijmení, jméno</v>
      </c>
      <c r="BL49" s="24" t="str">
        <f t="shared" ref="BL49:BL59" si="153">BD49</f>
        <v>Ročník</v>
      </c>
      <c r="BM49" s="24" t="str">
        <f t="shared" ref="BM49:BM59" si="154">BE49</f>
        <v>100m</v>
      </c>
      <c r="BN49" s="24" t="str">
        <f t="shared" ref="BN49:BN59" si="155">BF49</f>
        <v>Věž</v>
      </c>
      <c r="BP49" s="24" t="s">
        <v>76</v>
      </c>
      <c r="BQ49" s="24" t="s">
        <v>75</v>
      </c>
      <c r="BR49" s="24" t="s">
        <v>71</v>
      </c>
      <c r="BS49" s="24" t="s">
        <v>72</v>
      </c>
      <c r="BT49" s="24" t="s">
        <v>73</v>
      </c>
      <c r="BU49" s="24" t="s">
        <v>70</v>
      </c>
      <c r="BV49" s="24" t="s">
        <v>74</v>
      </c>
      <c r="BX49" s="24" t="str">
        <f t="shared" si="130"/>
        <v>#</v>
      </c>
      <c r="BY49" s="24" t="str">
        <f t="shared" ref="BY49:BY59" si="156">BQ49</f>
        <v>Start. číslo</v>
      </c>
      <c r="BZ49" s="24" t="str">
        <f t="shared" ref="BZ49:BZ59" si="157">BR49</f>
        <v>Fscode</v>
      </c>
      <c r="CA49" s="24" t="str">
        <f t="shared" ref="CA49:CA59" si="158">BS49</f>
        <v>Přijmení, jméno</v>
      </c>
      <c r="CB49" s="24" t="str">
        <f t="shared" ref="CB49:CB59" si="159">BT49</f>
        <v>Ročník</v>
      </c>
      <c r="CC49" s="24" t="str">
        <f t="shared" ref="CC49:CC59" si="160">BU49</f>
        <v>100m</v>
      </c>
      <c r="CD49" s="24" t="str">
        <f t="shared" ref="CD49:CD59" si="161">BV49</f>
        <v>Věž</v>
      </c>
      <c r="CF49" s="24" t="s">
        <v>76</v>
      </c>
      <c r="CG49" s="24" t="s">
        <v>75</v>
      </c>
      <c r="CH49" s="24" t="s">
        <v>71</v>
      </c>
      <c r="CI49" s="24" t="s">
        <v>72</v>
      </c>
      <c r="CJ49" s="24" t="s">
        <v>73</v>
      </c>
      <c r="CK49" s="24" t="s">
        <v>70</v>
      </c>
      <c r="CL49" s="24" t="s">
        <v>74</v>
      </c>
      <c r="CN49" s="24" t="str">
        <f t="shared" si="131"/>
        <v>#</v>
      </c>
      <c r="CO49" s="24" t="str">
        <f t="shared" ref="CO49:CO59" si="162">CG49</f>
        <v>Start. číslo</v>
      </c>
      <c r="CP49" s="24" t="str">
        <f t="shared" ref="CP49:CP59" si="163">CH49</f>
        <v>Fscode</v>
      </c>
      <c r="CQ49" s="24" t="str">
        <f t="shared" ref="CQ49:CQ59" si="164">CI49</f>
        <v>Přijmení, jméno</v>
      </c>
      <c r="CR49" s="24" t="str">
        <f t="shared" ref="CR49:CR59" si="165">CJ49</f>
        <v>Ročník</v>
      </c>
      <c r="CS49" s="24" t="str">
        <f t="shared" ref="CS49:CS59" si="166">CK49</f>
        <v>100m</v>
      </c>
      <c r="CT49" s="24" t="str">
        <f t="shared" ref="CT49:CT59" si="167">CL49</f>
        <v>Věž</v>
      </c>
    </row>
    <row r="50" spans="1:98" x14ac:dyDescent="0.25">
      <c r="A50" s="23" t="s">
        <v>126</v>
      </c>
      <c r="D50" s="21" t="e">
        <f>IF(COUNTA($D$49:D49)&lt;=COUNTIF(#REF!,_listky!$D$47),MAX($D$49:D49)+1,"")</f>
        <v>#REF!</v>
      </c>
      <c r="E50" s="21" t="str">
        <f>IFERROR(INDEX(#REF!,MATCH($D$47&amp;"_"&amp;$D50,#REF!,0),1),"")</f>
        <v/>
      </c>
      <c r="F50" s="21" t="str">
        <f>IFERROR(INDEX(#REF!,MATCH($D$47&amp;"_"&amp;$D50,#REF!,0),1),"")</f>
        <v/>
      </c>
      <c r="G50" s="21" t="str">
        <f>IFERROR(INDEX(#REF!,MATCH($D$47&amp;"_"&amp;$D50,#REF!,0),1),"")&amp;" "&amp;IFERROR(INDEX(#REF!,MATCH($D$47&amp;"_"&amp;$D50,#REF!,0),1),"")</f>
        <v xml:space="preserve"> </v>
      </c>
      <c r="H50" s="21" t="str">
        <f>IFERROR(INDEX(#REF!,MATCH($D$47&amp;"_"&amp;$D50,#REF!,0),1),"")</f>
        <v/>
      </c>
      <c r="I50" s="27" t="str">
        <f>IFERROR(VLOOKUP(F50,#REF!,7,0),"")</f>
        <v/>
      </c>
      <c r="J50" s="27" t="str">
        <f>IFERROR(IF(VLOOKUP(F50,#REF!,8,0)=0,"NE","ANO"),"")</f>
        <v/>
      </c>
      <c r="L50" s="21" t="e">
        <f t="shared" si="126"/>
        <v>#REF!</v>
      </c>
      <c r="M50" s="21" t="str">
        <f t="shared" si="132"/>
        <v/>
      </c>
      <c r="N50" s="21" t="str">
        <f t="shared" si="133"/>
        <v/>
      </c>
      <c r="O50" s="21" t="str">
        <f t="shared" si="134"/>
        <v xml:space="preserve"> </v>
      </c>
      <c r="P50" s="21" t="str">
        <f t="shared" si="135"/>
        <v/>
      </c>
      <c r="Q50" s="27" t="str">
        <f t="shared" si="136"/>
        <v/>
      </c>
      <c r="R50" s="27" t="str">
        <f t="shared" si="137"/>
        <v/>
      </c>
      <c r="T50" s="21" t="e">
        <f>IF(COUNTA($T$49:T49)&lt;=COUNTIF(#REF!,_listky!$T$47),MAX($T$49:T49)+1,"")</f>
        <v>#REF!</v>
      </c>
      <c r="U50" s="21" t="str">
        <f>IFERROR(INDEX(#REF!,MATCH($T$47&amp;"_"&amp;$T50,#REF!,0),1),"")</f>
        <v/>
      </c>
      <c r="V50" s="21" t="str">
        <f>IFERROR(INDEX(#REF!,MATCH($T$47&amp;"_"&amp;$T50,#REF!,0),1),"")</f>
        <v/>
      </c>
      <c r="W50" s="21" t="str">
        <f>IFERROR(INDEX(#REF!,MATCH($T$47&amp;"_"&amp;$T50,#REF!,0),1),"")&amp;" "&amp;IFERROR(INDEX(#REF!,MATCH($T$47&amp;"_"&amp;$T50,#REF!,0),1),"")</f>
        <v xml:space="preserve"> </v>
      </c>
      <c r="X50" s="21" t="str">
        <f>IFERROR(INDEX(#REF!,MATCH($T$47&amp;"_"&amp;$T50,#REF!,0),1),"")</f>
        <v/>
      </c>
      <c r="Y50" s="27" t="str">
        <f>IFERROR(VLOOKUP(V50,#REF!,7,0),"")</f>
        <v/>
      </c>
      <c r="Z50" s="27" t="str">
        <f>IFERROR(IF(VLOOKUP(V50,#REF!,8,0)=0,"NE","ANO"),"")</f>
        <v/>
      </c>
      <c r="AB50" s="21" t="e">
        <f t="shared" si="127"/>
        <v>#REF!</v>
      </c>
      <c r="AC50" s="21" t="str">
        <f t="shared" si="138"/>
        <v/>
      </c>
      <c r="AD50" s="21" t="str">
        <f t="shared" si="139"/>
        <v/>
      </c>
      <c r="AE50" s="21" t="str">
        <f t="shared" si="140"/>
        <v xml:space="preserve"> </v>
      </c>
      <c r="AF50" s="21" t="str">
        <f t="shared" si="141"/>
        <v/>
      </c>
      <c r="AG50" s="27" t="str">
        <f t="shared" si="142"/>
        <v/>
      </c>
      <c r="AH50" s="27" t="str">
        <f t="shared" si="143"/>
        <v/>
      </c>
      <c r="AJ50" s="21" t="e">
        <f>IF(COUNTA($AJ$49:AJ49)&lt;=COUNTIF(#REF!,_listky!$AJ$47),MAX($AJ$49:AJ49)+1,"")</f>
        <v>#REF!</v>
      </c>
      <c r="AK50" s="21" t="str">
        <f>IFERROR(INDEX(#REF!,MATCH($AJ$47&amp;"_"&amp;$AJ50,#REF!,0),1),"")</f>
        <v/>
      </c>
      <c r="AL50" s="21" t="str">
        <f>IFERROR(INDEX(#REF!,MATCH($AJ$47&amp;"_"&amp;$AJ50,#REF!,0),1),"")</f>
        <v/>
      </c>
      <c r="AM50" s="21" t="str">
        <f>IFERROR(INDEX(#REF!,MATCH($AJ$47&amp;"_"&amp;$AJ50,#REF!,0),1),"")&amp;" "&amp;IFERROR(INDEX(#REF!,MATCH($AJ$47&amp;"_"&amp;$AJ50,#REF!,0),1),"")</f>
        <v xml:space="preserve"> </v>
      </c>
      <c r="AN50" s="21" t="str">
        <f>IFERROR(INDEX(#REF!,MATCH($AJ$47&amp;"_"&amp;$AJ50,#REF!,0),1),"")</f>
        <v/>
      </c>
      <c r="AO50" s="27" t="str">
        <f>IFERROR(VLOOKUP(AL50,#REF!,7,0),"")</f>
        <v/>
      </c>
      <c r="AP50" s="27" t="str">
        <f>IFERROR(IF(VLOOKUP(AL50,#REF!,8,0)=0,"NE","ANO"),"")</f>
        <v/>
      </c>
      <c r="AR50" s="21" t="e">
        <f t="shared" si="128"/>
        <v>#REF!</v>
      </c>
      <c r="AS50" s="21" t="str">
        <f t="shared" si="144"/>
        <v/>
      </c>
      <c r="AT50" s="21" t="str">
        <f t="shared" si="145"/>
        <v/>
      </c>
      <c r="AU50" s="21" t="str">
        <f t="shared" si="146"/>
        <v xml:space="preserve"> </v>
      </c>
      <c r="AV50" s="21" t="str">
        <f t="shared" si="147"/>
        <v/>
      </c>
      <c r="AW50" s="27" t="str">
        <f t="shared" si="148"/>
        <v/>
      </c>
      <c r="AX50" s="27" t="str">
        <f t="shared" si="149"/>
        <v/>
      </c>
      <c r="AZ50" s="21" t="e">
        <f>IF(COUNTA($AZ$49:AZ49)&lt;=COUNTIF(#REF!,_listky!$AZ$47),MAX($AZ$49:AZ49)+1,"")</f>
        <v>#REF!</v>
      </c>
      <c r="BA50" s="21" t="str">
        <f>IFERROR(INDEX(#REF!,MATCH($AZ$47&amp;"_"&amp;$AZ50,#REF!,0),1),"")</f>
        <v/>
      </c>
      <c r="BB50" s="21" t="str">
        <f>IFERROR(INDEX(#REF!,MATCH($AZ$47&amp;"_"&amp;$AZ50,#REF!,0),1),"")</f>
        <v/>
      </c>
      <c r="BC50" s="21" t="str">
        <f>IFERROR(INDEX(#REF!,MATCH($AZ$47&amp;"_"&amp;$AZ50,#REF!,0),1),"")&amp;" "&amp;IFERROR(INDEX(#REF!,MATCH($AZ$47&amp;"_"&amp;$AZ50,#REF!,0),1),"")</f>
        <v xml:space="preserve"> </v>
      </c>
      <c r="BD50" s="21" t="str">
        <f>IFERROR(INDEX(#REF!,MATCH($AZ$47&amp;"_"&amp;$AZ50,#REF!,0),1),"")</f>
        <v/>
      </c>
      <c r="BE50" s="27" t="str">
        <f>IFERROR(VLOOKUP(BB50,#REF!,7,0),"")</f>
        <v/>
      </c>
      <c r="BF50" s="27" t="str">
        <f>IFERROR(IF(VLOOKUP(BB50,#REF!,8,0)=0,"NE","ANO"),"")</f>
        <v/>
      </c>
      <c r="BH50" s="21" t="e">
        <f t="shared" si="129"/>
        <v>#REF!</v>
      </c>
      <c r="BI50" s="21" t="str">
        <f t="shared" si="150"/>
        <v/>
      </c>
      <c r="BJ50" s="21" t="str">
        <f t="shared" si="151"/>
        <v/>
      </c>
      <c r="BK50" s="21" t="str">
        <f t="shared" si="152"/>
        <v xml:space="preserve"> </v>
      </c>
      <c r="BL50" s="21" t="str">
        <f t="shared" si="153"/>
        <v/>
      </c>
      <c r="BM50" s="27" t="str">
        <f t="shared" si="154"/>
        <v/>
      </c>
      <c r="BN50" s="27" t="str">
        <f t="shared" si="155"/>
        <v/>
      </c>
      <c r="BP50" s="21" t="e">
        <f>IF(COUNTA($BP$49:BP49)&lt;=COUNTIF(#REF!,_listky!$BP$47),MAX($BP$49:BP49)+1,"")</f>
        <v>#REF!</v>
      </c>
      <c r="BQ50" s="21" t="str">
        <f>IFERROR(INDEX(#REF!,MATCH($BP$47&amp;"_"&amp;$BP50,#REF!,0),1),"")</f>
        <v/>
      </c>
      <c r="BR50" s="21" t="str">
        <f>IFERROR(INDEX(#REF!,MATCH($BP$47&amp;"_"&amp;$BP50,#REF!,0),1),"")</f>
        <v/>
      </c>
      <c r="BS50" s="21" t="str">
        <f>IFERROR(INDEX(#REF!,MATCH($BP$47&amp;"_"&amp;$BP50,#REF!,0),1),"")&amp;" "&amp;IFERROR(INDEX(#REF!,MATCH($BP$47&amp;"_"&amp;$BP50,#REF!,0),1),"")</f>
        <v xml:space="preserve"> </v>
      </c>
      <c r="BT50" s="21" t="str">
        <f>IFERROR(INDEX(#REF!,MATCH($BP$47&amp;"_"&amp;$BP50,#REF!,0),1),"")</f>
        <v/>
      </c>
      <c r="BU50" s="27" t="str">
        <f>IFERROR(VLOOKUP(BR50,#REF!,7,0),"")</f>
        <v/>
      </c>
      <c r="BV50" s="27" t="str">
        <f>IFERROR(IF(VLOOKUP(BR50,#REF!,8,0)=0,"NE","ANO"),"")</f>
        <v/>
      </c>
      <c r="BX50" s="21" t="e">
        <f t="shared" si="130"/>
        <v>#REF!</v>
      </c>
      <c r="BY50" s="21" t="str">
        <f t="shared" si="156"/>
        <v/>
      </c>
      <c r="BZ50" s="21" t="str">
        <f t="shared" si="157"/>
        <v/>
      </c>
      <c r="CA50" s="21" t="str">
        <f t="shared" si="158"/>
        <v xml:space="preserve"> </v>
      </c>
      <c r="CB50" s="21" t="str">
        <f t="shared" si="159"/>
        <v/>
      </c>
      <c r="CC50" s="27" t="str">
        <f t="shared" si="160"/>
        <v/>
      </c>
      <c r="CD50" s="27" t="str">
        <f t="shared" si="161"/>
        <v/>
      </c>
      <c r="CF50" s="21" t="e">
        <f>IF(COUNTA($CF$49:CF49)&lt;=COUNTIF(#REF!,_listky!$CF$47),MAX($CF$49:CF49)+1,"")</f>
        <v>#REF!</v>
      </c>
      <c r="CG50" s="21" t="str">
        <f>IFERROR(INDEX(#REF!,MATCH($CF$47&amp;"_"&amp;$CF50,#REF!,0),1),"")</f>
        <v/>
      </c>
      <c r="CH50" s="21" t="str">
        <f>IFERROR(INDEX(#REF!,MATCH($CF$47&amp;"_"&amp;$CF50,#REF!,0),1),"")</f>
        <v/>
      </c>
      <c r="CI50" s="21" t="str">
        <f>IFERROR(INDEX(#REF!,MATCH($CF$47&amp;"_"&amp;$CF50,#REF!,0),1),"")&amp;" "&amp;IFERROR(INDEX(#REF!,MATCH($CF$47&amp;"_"&amp;$CF50,#REF!,0),1),"")</f>
        <v xml:space="preserve"> </v>
      </c>
      <c r="CJ50" s="21" t="str">
        <f>IFERROR(INDEX(#REF!,MATCH($CF$47&amp;"_"&amp;$CF50,#REF!,0),1),"")</f>
        <v/>
      </c>
      <c r="CK50" s="27" t="str">
        <f>IFERROR(VLOOKUP(CH50,#REF!,7,0),"")</f>
        <v/>
      </c>
      <c r="CL50" s="27" t="str">
        <f>IFERROR(IF(VLOOKUP(CH50,#REF!,8,0)=0,"NE","ANO"),"")</f>
        <v/>
      </c>
      <c r="CN50" s="21" t="e">
        <f t="shared" si="131"/>
        <v>#REF!</v>
      </c>
      <c r="CO50" s="21" t="str">
        <f t="shared" si="162"/>
        <v/>
      </c>
      <c r="CP50" s="21" t="str">
        <f t="shared" si="163"/>
        <v/>
      </c>
      <c r="CQ50" s="21" t="str">
        <f t="shared" si="164"/>
        <v xml:space="preserve"> </v>
      </c>
      <c r="CR50" s="21" t="str">
        <f t="shared" si="165"/>
        <v/>
      </c>
      <c r="CS50" s="27" t="str">
        <f t="shared" si="166"/>
        <v/>
      </c>
      <c r="CT50" s="27" t="str">
        <f t="shared" si="167"/>
        <v/>
      </c>
    </row>
    <row r="51" spans="1:98" x14ac:dyDescent="0.25">
      <c r="A51" s="23" t="s">
        <v>117</v>
      </c>
      <c r="D51" s="21" t="e">
        <f>IF(COUNTA($D$49:D50)&lt;=COUNTIF(#REF!,_listky!$D$47),MAX($D$49:D50)+1,"")</f>
        <v>#REF!</v>
      </c>
      <c r="E51" s="21" t="str">
        <f>IFERROR(INDEX(#REF!,MATCH($D$47&amp;"_"&amp;$D51,#REF!,0),1),"")</f>
        <v/>
      </c>
      <c r="F51" s="21" t="str">
        <f>IFERROR(INDEX(#REF!,MATCH($D$47&amp;"_"&amp;$D51,#REF!,0),1),"")</f>
        <v/>
      </c>
      <c r="G51" s="21" t="str">
        <f>IFERROR(INDEX(#REF!,MATCH($D$47&amp;"_"&amp;$D51,#REF!,0),1),"")&amp;" "&amp;IFERROR(INDEX(#REF!,MATCH($D$47&amp;"_"&amp;$D51,#REF!,0),1),"")</f>
        <v xml:space="preserve"> </v>
      </c>
      <c r="H51" s="21" t="str">
        <f>IFERROR(INDEX(#REF!,MATCH($D$47&amp;"_"&amp;$D51,#REF!,0),1),"")</f>
        <v/>
      </c>
      <c r="I51" s="27" t="str">
        <f>IFERROR(VLOOKUP(F51,#REF!,7,0),"")</f>
        <v/>
      </c>
      <c r="J51" s="27" t="str">
        <f>IFERROR(IF(VLOOKUP(F51,#REF!,8,0)=0,"NE","ANO"),"")</f>
        <v/>
      </c>
      <c r="L51" s="21" t="e">
        <f t="shared" si="126"/>
        <v>#REF!</v>
      </c>
      <c r="M51" s="21" t="str">
        <f t="shared" si="132"/>
        <v/>
      </c>
      <c r="N51" s="21" t="str">
        <f t="shared" si="133"/>
        <v/>
      </c>
      <c r="O51" s="21" t="str">
        <f t="shared" si="134"/>
        <v xml:space="preserve"> </v>
      </c>
      <c r="P51" s="21" t="str">
        <f t="shared" si="135"/>
        <v/>
      </c>
      <c r="Q51" s="27" t="str">
        <f t="shared" si="136"/>
        <v/>
      </c>
      <c r="R51" s="27" t="str">
        <f t="shared" si="137"/>
        <v/>
      </c>
      <c r="T51" s="21" t="e">
        <f>IF(COUNTA($T$49:T50)&lt;=COUNTIF(#REF!,_listky!$T$47),MAX($T$49:T50)+1,"")</f>
        <v>#REF!</v>
      </c>
      <c r="U51" s="21" t="str">
        <f>IFERROR(INDEX(#REF!,MATCH($T$47&amp;"_"&amp;$T51,#REF!,0),1),"")</f>
        <v/>
      </c>
      <c r="V51" s="21" t="str">
        <f>IFERROR(INDEX(#REF!,MATCH($T$47&amp;"_"&amp;$T51,#REF!,0),1),"")</f>
        <v/>
      </c>
      <c r="W51" s="21" t="str">
        <f>IFERROR(INDEX(#REF!,MATCH($T$47&amp;"_"&amp;$T51,#REF!,0),1),"")&amp;" "&amp;IFERROR(INDEX(#REF!,MATCH($T$47&amp;"_"&amp;$T51,#REF!,0),1),"")</f>
        <v xml:space="preserve"> </v>
      </c>
      <c r="X51" s="21" t="str">
        <f>IFERROR(INDEX(#REF!,MATCH($T$47&amp;"_"&amp;$T51,#REF!,0),1),"")</f>
        <v/>
      </c>
      <c r="Y51" s="27" t="str">
        <f>IFERROR(VLOOKUP(V51,#REF!,7,0),"")</f>
        <v/>
      </c>
      <c r="Z51" s="27" t="str">
        <f>IFERROR(IF(VLOOKUP(V51,#REF!,8,0)=0,"NE","ANO"),"")</f>
        <v/>
      </c>
      <c r="AB51" s="21" t="e">
        <f t="shared" si="127"/>
        <v>#REF!</v>
      </c>
      <c r="AC51" s="21" t="str">
        <f t="shared" si="138"/>
        <v/>
      </c>
      <c r="AD51" s="21" t="str">
        <f t="shared" si="139"/>
        <v/>
      </c>
      <c r="AE51" s="21" t="str">
        <f t="shared" si="140"/>
        <v xml:space="preserve"> </v>
      </c>
      <c r="AF51" s="21" t="str">
        <f t="shared" si="141"/>
        <v/>
      </c>
      <c r="AG51" s="27" t="str">
        <f t="shared" si="142"/>
        <v/>
      </c>
      <c r="AH51" s="27" t="str">
        <f t="shared" si="143"/>
        <v/>
      </c>
      <c r="AJ51" s="21" t="e">
        <f>IF(COUNTA($AJ$49:AJ50)&lt;=COUNTIF(#REF!,_listky!$AJ$47),MAX($AJ$49:AJ50)+1,"")</f>
        <v>#REF!</v>
      </c>
      <c r="AK51" s="21" t="str">
        <f>IFERROR(INDEX(#REF!,MATCH($AJ$47&amp;"_"&amp;$AJ51,#REF!,0),1),"")</f>
        <v/>
      </c>
      <c r="AL51" s="21" t="str">
        <f>IFERROR(INDEX(#REF!,MATCH($AJ$47&amp;"_"&amp;$AJ51,#REF!,0),1),"")</f>
        <v/>
      </c>
      <c r="AM51" s="21" t="str">
        <f>IFERROR(INDEX(#REF!,MATCH($AJ$47&amp;"_"&amp;$AJ51,#REF!,0),1),"")&amp;" "&amp;IFERROR(INDEX(#REF!,MATCH($AJ$47&amp;"_"&amp;$AJ51,#REF!,0),1),"")</f>
        <v xml:space="preserve"> </v>
      </c>
      <c r="AN51" s="21" t="str">
        <f>IFERROR(INDEX(#REF!,MATCH($AJ$47&amp;"_"&amp;$AJ51,#REF!,0),1),"")</f>
        <v/>
      </c>
      <c r="AO51" s="27" t="str">
        <f>IFERROR(VLOOKUP(AL51,#REF!,7,0),"")</f>
        <v/>
      </c>
      <c r="AP51" s="27" t="str">
        <f>IFERROR(IF(VLOOKUP(AL51,#REF!,8,0)=0,"NE","ANO"),"")</f>
        <v/>
      </c>
      <c r="AR51" s="21" t="e">
        <f t="shared" si="128"/>
        <v>#REF!</v>
      </c>
      <c r="AS51" s="21" t="str">
        <f t="shared" si="144"/>
        <v/>
      </c>
      <c r="AT51" s="21" t="str">
        <f t="shared" si="145"/>
        <v/>
      </c>
      <c r="AU51" s="21" t="str">
        <f t="shared" si="146"/>
        <v xml:space="preserve"> </v>
      </c>
      <c r="AV51" s="21" t="str">
        <f t="shared" si="147"/>
        <v/>
      </c>
      <c r="AW51" s="27" t="str">
        <f t="shared" si="148"/>
        <v/>
      </c>
      <c r="AX51" s="27" t="str">
        <f t="shared" si="149"/>
        <v/>
      </c>
      <c r="AZ51" s="21" t="e">
        <f>IF(COUNTA($AZ$49:AZ50)&lt;=COUNTIF(#REF!,_listky!$AZ$47),MAX($AZ$49:AZ50)+1,"")</f>
        <v>#REF!</v>
      </c>
      <c r="BA51" s="21" t="str">
        <f>IFERROR(INDEX(#REF!,MATCH($AZ$47&amp;"_"&amp;$AZ51,#REF!,0),1),"")</f>
        <v/>
      </c>
      <c r="BB51" s="21" t="str">
        <f>IFERROR(INDEX(#REF!,MATCH($AZ$47&amp;"_"&amp;$AZ51,#REF!,0),1),"")</f>
        <v/>
      </c>
      <c r="BC51" s="21" t="str">
        <f>IFERROR(INDEX(#REF!,MATCH($AZ$47&amp;"_"&amp;$AZ51,#REF!,0),1),"")&amp;" "&amp;IFERROR(INDEX(#REF!,MATCH($AZ$47&amp;"_"&amp;$AZ51,#REF!,0),1),"")</f>
        <v xml:space="preserve"> </v>
      </c>
      <c r="BD51" s="21" t="str">
        <f>IFERROR(INDEX(#REF!,MATCH($AZ$47&amp;"_"&amp;$AZ51,#REF!,0),1),"")</f>
        <v/>
      </c>
      <c r="BE51" s="27" t="str">
        <f>IFERROR(VLOOKUP(BB51,#REF!,7,0),"")</f>
        <v/>
      </c>
      <c r="BF51" s="27" t="str">
        <f>IFERROR(IF(VLOOKUP(BB51,#REF!,8,0)=0,"NE","ANO"),"")</f>
        <v/>
      </c>
      <c r="BH51" s="21" t="e">
        <f t="shared" si="129"/>
        <v>#REF!</v>
      </c>
      <c r="BI51" s="21" t="str">
        <f t="shared" si="150"/>
        <v/>
      </c>
      <c r="BJ51" s="21" t="str">
        <f t="shared" si="151"/>
        <v/>
      </c>
      <c r="BK51" s="21" t="str">
        <f t="shared" si="152"/>
        <v xml:space="preserve"> </v>
      </c>
      <c r="BL51" s="21" t="str">
        <f t="shared" si="153"/>
        <v/>
      </c>
      <c r="BM51" s="27" t="str">
        <f t="shared" si="154"/>
        <v/>
      </c>
      <c r="BN51" s="27" t="str">
        <f t="shared" si="155"/>
        <v/>
      </c>
      <c r="BP51" s="21" t="e">
        <f>IF(COUNTA($BP$49:BP50)&lt;=COUNTIF(#REF!,_listky!$BP$47),MAX($BP$49:BP50)+1,"")</f>
        <v>#REF!</v>
      </c>
      <c r="BQ51" s="21" t="str">
        <f>IFERROR(INDEX(#REF!,MATCH($BP$47&amp;"_"&amp;$BP51,#REF!,0),1),"")</f>
        <v/>
      </c>
      <c r="BR51" s="21" t="str">
        <f>IFERROR(INDEX(#REF!,MATCH($BP$47&amp;"_"&amp;$BP51,#REF!,0),1),"")</f>
        <v/>
      </c>
      <c r="BS51" s="21" t="str">
        <f>IFERROR(INDEX(#REF!,MATCH($BP$47&amp;"_"&amp;$BP51,#REF!,0),1),"")&amp;" "&amp;IFERROR(INDEX(#REF!,MATCH($BP$47&amp;"_"&amp;$BP51,#REF!,0),1),"")</f>
        <v xml:space="preserve"> </v>
      </c>
      <c r="BT51" s="21" t="str">
        <f>IFERROR(INDEX(#REF!,MATCH($BP$47&amp;"_"&amp;$BP51,#REF!,0),1),"")</f>
        <v/>
      </c>
      <c r="BU51" s="27" t="str">
        <f>IFERROR(VLOOKUP(BR51,#REF!,7,0),"")</f>
        <v/>
      </c>
      <c r="BV51" s="27" t="str">
        <f>IFERROR(IF(VLOOKUP(BR51,#REF!,8,0)=0,"NE","ANO"),"")</f>
        <v/>
      </c>
      <c r="BX51" s="21" t="e">
        <f t="shared" si="130"/>
        <v>#REF!</v>
      </c>
      <c r="BY51" s="21" t="str">
        <f t="shared" si="156"/>
        <v/>
      </c>
      <c r="BZ51" s="21" t="str">
        <f t="shared" si="157"/>
        <v/>
      </c>
      <c r="CA51" s="21" t="str">
        <f t="shared" si="158"/>
        <v xml:space="preserve"> </v>
      </c>
      <c r="CB51" s="21" t="str">
        <f t="shared" si="159"/>
        <v/>
      </c>
      <c r="CC51" s="27" t="str">
        <f t="shared" si="160"/>
        <v/>
      </c>
      <c r="CD51" s="27" t="str">
        <f t="shared" si="161"/>
        <v/>
      </c>
      <c r="CF51" s="21" t="e">
        <f>IF(COUNTA($CF$49:CF50)&lt;=COUNTIF(#REF!,_listky!$CF$47),MAX($CF$49:CF50)+1,"")</f>
        <v>#REF!</v>
      </c>
      <c r="CG51" s="21" t="str">
        <f>IFERROR(INDEX(#REF!,MATCH($CF$47&amp;"_"&amp;$CF51,#REF!,0),1),"")</f>
        <v/>
      </c>
      <c r="CH51" s="21" t="str">
        <f>IFERROR(INDEX(#REF!,MATCH($CF$47&amp;"_"&amp;$CF51,#REF!,0),1),"")</f>
        <v/>
      </c>
      <c r="CI51" s="21" t="str">
        <f>IFERROR(INDEX(#REF!,MATCH($CF$47&amp;"_"&amp;$CF51,#REF!,0),1),"")&amp;" "&amp;IFERROR(INDEX(#REF!,MATCH($CF$47&amp;"_"&amp;$CF51,#REF!,0),1),"")</f>
        <v xml:space="preserve"> </v>
      </c>
      <c r="CJ51" s="21" t="str">
        <f>IFERROR(INDEX(#REF!,MATCH($CF$47&amp;"_"&amp;$CF51,#REF!,0),1),"")</f>
        <v/>
      </c>
      <c r="CK51" s="27" t="str">
        <f>IFERROR(VLOOKUP(CH51,#REF!,7,0),"")</f>
        <v/>
      </c>
      <c r="CL51" s="27" t="str">
        <f>IFERROR(IF(VLOOKUP(CH51,#REF!,8,0)=0,"NE","ANO"),"")</f>
        <v/>
      </c>
      <c r="CN51" s="21" t="e">
        <f t="shared" si="131"/>
        <v>#REF!</v>
      </c>
      <c r="CO51" s="21" t="str">
        <f t="shared" si="162"/>
        <v/>
      </c>
      <c r="CP51" s="21" t="str">
        <f t="shared" si="163"/>
        <v/>
      </c>
      <c r="CQ51" s="21" t="str">
        <f t="shared" si="164"/>
        <v xml:space="preserve"> </v>
      </c>
      <c r="CR51" s="21" t="str">
        <f t="shared" si="165"/>
        <v/>
      </c>
      <c r="CS51" s="27" t="str">
        <f t="shared" si="166"/>
        <v/>
      </c>
      <c r="CT51" s="27" t="str">
        <f t="shared" si="167"/>
        <v/>
      </c>
    </row>
    <row r="52" spans="1:98" x14ac:dyDescent="0.25">
      <c r="A52" s="23" t="s">
        <v>128</v>
      </c>
      <c r="D52" s="21" t="e">
        <f>IF(COUNTA($D$49:D51)&lt;=COUNTIF(#REF!,_listky!$D$47),MAX($D$49:D51)+1,"")</f>
        <v>#REF!</v>
      </c>
      <c r="E52" s="21" t="str">
        <f>IFERROR(INDEX(#REF!,MATCH($D$47&amp;"_"&amp;$D52,#REF!,0),1),"")</f>
        <v/>
      </c>
      <c r="F52" s="21" t="str">
        <f>IFERROR(INDEX(#REF!,MATCH($D$47&amp;"_"&amp;$D52,#REF!,0),1),"")</f>
        <v/>
      </c>
      <c r="G52" s="21" t="str">
        <f>IFERROR(INDEX(#REF!,MATCH($D$47&amp;"_"&amp;$D52,#REF!,0),1),"")&amp;" "&amp;IFERROR(INDEX(#REF!,MATCH($D$47&amp;"_"&amp;$D52,#REF!,0),1),"")</f>
        <v xml:space="preserve"> </v>
      </c>
      <c r="H52" s="21" t="str">
        <f>IFERROR(INDEX(#REF!,MATCH($D$47&amp;"_"&amp;$D52,#REF!,0),1),"")</f>
        <v/>
      </c>
      <c r="I52" s="27" t="str">
        <f>IFERROR(VLOOKUP(F52,#REF!,7,0),"")</f>
        <v/>
      </c>
      <c r="J52" s="27" t="str">
        <f>IFERROR(IF(VLOOKUP(F52,#REF!,8,0)=0,"NE","ANO"),"")</f>
        <v/>
      </c>
      <c r="L52" s="21" t="e">
        <f t="shared" si="126"/>
        <v>#REF!</v>
      </c>
      <c r="M52" s="21" t="str">
        <f t="shared" si="132"/>
        <v/>
      </c>
      <c r="N52" s="21" t="str">
        <f t="shared" si="133"/>
        <v/>
      </c>
      <c r="O52" s="21" t="str">
        <f t="shared" si="134"/>
        <v xml:space="preserve"> </v>
      </c>
      <c r="P52" s="21" t="str">
        <f t="shared" si="135"/>
        <v/>
      </c>
      <c r="Q52" s="27" t="str">
        <f t="shared" si="136"/>
        <v/>
      </c>
      <c r="R52" s="27" t="str">
        <f t="shared" si="137"/>
        <v/>
      </c>
      <c r="T52" s="21" t="e">
        <f>IF(COUNTA($T$49:T51)&lt;=COUNTIF(#REF!,_listky!$T$47),MAX($T$49:T51)+1,"")</f>
        <v>#REF!</v>
      </c>
      <c r="U52" s="21" t="str">
        <f>IFERROR(INDEX(#REF!,MATCH($T$47&amp;"_"&amp;$T52,#REF!,0),1),"")</f>
        <v/>
      </c>
      <c r="V52" s="21" t="str">
        <f>IFERROR(INDEX(#REF!,MATCH($T$47&amp;"_"&amp;$T52,#REF!,0),1),"")</f>
        <v/>
      </c>
      <c r="W52" s="21" t="str">
        <f>IFERROR(INDEX(#REF!,MATCH($T$47&amp;"_"&amp;$T52,#REF!,0),1),"")&amp;" "&amp;IFERROR(INDEX(#REF!,MATCH($T$47&amp;"_"&amp;$T52,#REF!,0),1),"")</f>
        <v xml:space="preserve"> </v>
      </c>
      <c r="X52" s="21" t="str">
        <f>IFERROR(INDEX(#REF!,MATCH($T$47&amp;"_"&amp;$T52,#REF!,0),1),"")</f>
        <v/>
      </c>
      <c r="Y52" s="27" t="str">
        <f>IFERROR(VLOOKUP(V52,#REF!,7,0),"")</f>
        <v/>
      </c>
      <c r="Z52" s="27" t="str">
        <f>IFERROR(IF(VLOOKUP(V52,#REF!,8,0)=0,"NE","ANO"),"")</f>
        <v/>
      </c>
      <c r="AB52" s="21" t="e">
        <f t="shared" si="127"/>
        <v>#REF!</v>
      </c>
      <c r="AC52" s="21" t="str">
        <f t="shared" si="138"/>
        <v/>
      </c>
      <c r="AD52" s="21" t="str">
        <f t="shared" si="139"/>
        <v/>
      </c>
      <c r="AE52" s="21" t="str">
        <f t="shared" si="140"/>
        <v xml:space="preserve"> </v>
      </c>
      <c r="AF52" s="21" t="str">
        <f t="shared" si="141"/>
        <v/>
      </c>
      <c r="AG52" s="27" t="str">
        <f t="shared" si="142"/>
        <v/>
      </c>
      <c r="AH52" s="27" t="str">
        <f t="shared" si="143"/>
        <v/>
      </c>
      <c r="AJ52" s="21" t="e">
        <f>IF(COUNTA($AJ$49:AJ51)&lt;=COUNTIF(#REF!,_listky!$AJ$47),MAX($AJ$49:AJ51)+1,"")</f>
        <v>#REF!</v>
      </c>
      <c r="AK52" s="21" t="str">
        <f>IFERROR(INDEX(#REF!,MATCH($AJ$47&amp;"_"&amp;$AJ52,#REF!,0),1),"")</f>
        <v/>
      </c>
      <c r="AL52" s="21" t="str">
        <f>IFERROR(INDEX(#REF!,MATCH($AJ$47&amp;"_"&amp;$AJ52,#REF!,0),1),"")</f>
        <v/>
      </c>
      <c r="AM52" s="21" t="str">
        <f>IFERROR(INDEX(#REF!,MATCH($AJ$47&amp;"_"&amp;$AJ52,#REF!,0),1),"")&amp;" "&amp;IFERROR(INDEX(#REF!,MATCH($AJ$47&amp;"_"&amp;$AJ52,#REF!,0),1),"")</f>
        <v xml:space="preserve"> </v>
      </c>
      <c r="AN52" s="21" t="str">
        <f>IFERROR(INDEX(#REF!,MATCH($AJ$47&amp;"_"&amp;$AJ52,#REF!,0),1),"")</f>
        <v/>
      </c>
      <c r="AO52" s="27" t="str">
        <f>IFERROR(VLOOKUP(AL52,#REF!,7,0),"")</f>
        <v/>
      </c>
      <c r="AP52" s="27" t="str">
        <f>IFERROR(IF(VLOOKUP(AL52,#REF!,8,0)=0,"NE","ANO"),"")</f>
        <v/>
      </c>
      <c r="AR52" s="21" t="e">
        <f t="shared" si="128"/>
        <v>#REF!</v>
      </c>
      <c r="AS52" s="21" t="str">
        <f t="shared" si="144"/>
        <v/>
      </c>
      <c r="AT52" s="21" t="str">
        <f t="shared" si="145"/>
        <v/>
      </c>
      <c r="AU52" s="21" t="str">
        <f t="shared" si="146"/>
        <v xml:space="preserve"> </v>
      </c>
      <c r="AV52" s="21" t="str">
        <f t="shared" si="147"/>
        <v/>
      </c>
      <c r="AW52" s="27" t="str">
        <f t="shared" si="148"/>
        <v/>
      </c>
      <c r="AX52" s="27" t="str">
        <f t="shared" si="149"/>
        <v/>
      </c>
      <c r="AZ52" s="21" t="e">
        <f>IF(COUNTA($AZ$49:AZ51)&lt;=COUNTIF(#REF!,_listky!$AZ$47),MAX($AZ$49:AZ51)+1,"")</f>
        <v>#REF!</v>
      </c>
      <c r="BA52" s="21" t="str">
        <f>IFERROR(INDEX(#REF!,MATCH($AZ$47&amp;"_"&amp;$AZ52,#REF!,0),1),"")</f>
        <v/>
      </c>
      <c r="BB52" s="21" t="str">
        <f>IFERROR(INDEX(#REF!,MATCH($AZ$47&amp;"_"&amp;$AZ52,#REF!,0),1),"")</f>
        <v/>
      </c>
      <c r="BC52" s="21" t="str">
        <f>IFERROR(INDEX(#REF!,MATCH($AZ$47&amp;"_"&amp;$AZ52,#REF!,0),1),"")&amp;" "&amp;IFERROR(INDEX(#REF!,MATCH($AZ$47&amp;"_"&amp;$AZ52,#REF!,0),1),"")</f>
        <v xml:space="preserve"> </v>
      </c>
      <c r="BD52" s="21" t="str">
        <f>IFERROR(INDEX(#REF!,MATCH($AZ$47&amp;"_"&amp;$AZ52,#REF!,0),1),"")</f>
        <v/>
      </c>
      <c r="BE52" s="27" t="str">
        <f>IFERROR(VLOOKUP(BB52,#REF!,7,0),"")</f>
        <v/>
      </c>
      <c r="BF52" s="27" t="str">
        <f>IFERROR(IF(VLOOKUP(BB52,#REF!,8,0)=0,"NE","ANO"),"")</f>
        <v/>
      </c>
      <c r="BH52" s="21" t="e">
        <f t="shared" si="129"/>
        <v>#REF!</v>
      </c>
      <c r="BI52" s="21" t="str">
        <f t="shared" si="150"/>
        <v/>
      </c>
      <c r="BJ52" s="21" t="str">
        <f t="shared" si="151"/>
        <v/>
      </c>
      <c r="BK52" s="21" t="str">
        <f t="shared" si="152"/>
        <v xml:space="preserve"> </v>
      </c>
      <c r="BL52" s="21" t="str">
        <f t="shared" si="153"/>
        <v/>
      </c>
      <c r="BM52" s="27" t="str">
        <f t="shared" si="154"/>
        <v/>
      </c>
      <c r="BN52" s="27" t="str">
        <f t="shared" si="155"/>
        <v/>
      </c>
      <c r="BP52" s="21" t="e">
        <f>IF(COUNTA($BP$49:BP51)&lt;=COUNTIF(#REF!,_listky!$BP$47),MAX($BP$49:BP51)+1,"")</f>
        <v>#REF!</v>
      </c>
      <c r="BQ52" s="21" t="str">
        <f>IFERROR(INDEX(#REF!,MATCH($BP$47&amp;"_"&amp;$BP52,#REF!,0),1),"")</f>
        <v/>
      </c>
      <c r="BR52" s="21" t="str">
        <f>IFERROR(INDEX(#REF!,MATCH($BP$47&amp;"_"&amp;$BP52,#REF!,0),1),"")</f>
        <v/>
      </c>
      <c r="BS52" s="21" t="str">
        <f>IFERROR(INDEX(#REF!,MATCH($BP$47&amp;"_"&amp;$BP52,#REF!,0),1),"")&amp;" "&amp;IFERROR(INDEX(#REF!,MATCH($BP$47&amp;"_"&amp;$BP52,#REF!,0),1),"")</f>
        <v xml:space="preserve"> </v>
      </c>
      <c r="BT52" s="21" t="str">
        <f>IFERROR(INDEX(#REF!,MATCH($BP$47&amp;"_"&amp;$BP52,#REF!,0),1),"")</f>
        <v/>
      </c>
      <c r="BU52" s="27" t="str">
        <f>IFERROR(VLOOKUP(BR52,#REF!,7,0),"")</f>
        <v/>
      </c>
      <c r="BV52" s="27" t="str">
        <f>IFERROR(IF(VLOOKUP(BR52,#REF!,8,0)=0,"NE","ANO"),"")</f>
        <v/>
      </c>
      <c r="BX52" s="21" t="e">
        <f t="shared" si="130"/>
        <v>#REF!</v>
      </c>
      <c r="BY52" s="21" t="str">
        <f t="shared" si="156"/>
        <v/>
      </c>
      <c r="BZ52" s="21" t="str">
        <f t="shared" si="157"/>
        <v/>
      </c>
      <c r="CA52" s="21" t="str">
        <f t="shared" si="158"/>
        <v xml:space="preserve"> </v>
      </c>
      <c r="CB52" s="21" t="str">
        <f t="shared" si="159"/>
        <v/>
      </c>
      <c r="CC52" s="27" t="str">
        <f t="shared" si="160"/>
        <v/>
      </c>
      <c r="CD52" s="27" t="str">
        <f t="shared" si="161"/>
        <v/>
      </c>
      <c r="CF52" s="21" t="e">
        <f>IF(COUNTA($CF$49:CF51)&lt;=COUNTIF(#REF!,_listky!$CF$47),MAX($CF$49:CF51)+1,"")</f>
        <v>#REF!</v>
      </c>
      <c r="CG52" s="21" t="str">
        <f>IFERROR(INDEX(#REF!,MATCH($CF$47&amp;"_"&amp;$CF52,#REF!,0),1),"")</f>
        <v/>
      </c>
      <c r="CH52" s="21" t="str">
        <f>IFERROR(INDEX(#REF!,MATCH($CF$47&amp;"_"&amp;$CF52,#REF!,0),1),"")</f>
        <v/>
      </c>
      <c r="CI52" s="21" t="str">
        <f>IFERROR(INDEX(#REF!,MATCH($CF$47&amp;"_"&amp;$CF52,#REF!,0),1),"")&amp;" "&amp;IFERROR(INDEX(#REF!,MATCH($CF$47&amp;"_"&amp;$CF52,#REF!,0),1),"")</f>
        <v xml:space="preserve"> </v>
      </c>
      <c r="CJ52" s="21" t="str">
        <f>IFERROR(INDEX(#REF!,MATCH($CF$47&amp;"_"&amp;$CF52,#REF!,0),1),"")</f>
        <v/>
      </c>
      <c r="CK52" s="27" t="str">
        <f>IFERROR(VLOOKUP(CH52,#REF!,7,0),"")</f>
        <v/>
      </c>
      <c r="CL52" s="27" t="str">
        <f>IFERROR(IF(VLOOKUP(CH52,#REF!,8,0)=0,"NE","ANO"),"")</f>
        <v/>
      </c>
      <c r="CN52" s="21" t="e">
        <f t="shared" si="131"/>
        <v>#REF!</v>
      </c>
      <c r="CO52" s="21" t="str">
        <f t="shared" si="162"/>
        <v/>
      </c>
      <c r="CP52" s="21" t="str">
        <f t="shared" si="163"/>
        <v/>
      </c>
      <c r="CQ52" s="21" t="str">
        <f t="shared" si="164"/>
        <v xml:space="preserve"> </v>
      </c>
      <c r="CR52" s="21" t="str">
        <f t="shared" si="165"/>
        <v/>
      </c>
      <c r="CS52" s="27" t="str">
        <f t="shared" si="166"/>
        <v/>
      </c>
      <c r="CT52" s="27" t="str">
        <f t="shared" si="167"/>
        <v/>
      </c>
    </row>
    <row r="53" spans="1:98" x14ac:dyDescent="0.25">
      <c r="A53" s="23" t="s">
        <v>91</v>
      </c>
      <c r="D53" s="21" t="e">
        <f>IF(COUNTA($D$49:D52)&lt;=COUNTIF(#REF!,_listky!$D$47),MAX($D$49:D52)+1,"")</f>
        <v>#REF!</v>
      </c>
      <c r="E53" s="21" t="str">
        <f>IFERROR(INDEX(#REF!,MATCH($D$47&amp;"_"&amp;$D53,#REF!,0),1),"")</f>
        <v/>
      </c>
      <c r="F53" s="21" t="str">
        <f>IFERROR(INDEX(#REF!,MATCH($D$47&amp;"_"&amp;$D53,#REF!,0),1),"")</f>
        <v/>
      </c>
      <c r="G53" s="21" t="str">
        <f>IFERROR(INDEX(#REF!,MATCH($D$47&amp;"_"&amp;$D53,#REF!,0),1),"")&amp;" "&amp;IFERROR(INDEX(#REF!,MATCH($D$47&amp;"_"&amp;$D53,#REF!,0),1),"")</f>
        <v xml:space="preserve"> </v>
      </c>
      <c r="H53" s="21" t="str">
        <f>IFERROR(INDEX(#REF!,MATCH($D$47&amp;"_"&amp;$D53,#REF!,0),1),"")</f>
        <v/>
      </c>
      <c r="I53" s="27" t="str">
        <f>IFERROR(VLOOKUP(F53,#REF!,7,0),"")</f>
        <v/>
      </c>
      <c r="J53" s="27" t="str">
        <f>IFERROR(IF(VLOOKUP(F53,#REF!,8,0)=0,"NE","ANO"),"")</f>
        <v/>
      </c>
      <c r="L53" s="21" t="e">
        <f t="shared" si="126"/>
        <v>#REF!</v>
      </c>
      <c r="M53" s="21" t="str">
        <f t="shared" si="132"/>
        <v/>
      </c>
      <c r="N53" s="21" t="str">
        <f t="shared" si="133"/>
        <v/>
      </c>
      <c r="O53" s="21" t="str">
        <f t="shared" si="134"/>
        <v xml:space="preserve"> </v>
      </c>
      <c r="P53" s="21" t="str">
        <f t="shared" si="135"/>
        <v/>
      </c>
      <c r="Q53" s="27" t="str">
        <f t="shared" si="136"/>
        <v/>
      </c>
      <c r="R53" s="27" t="str">
        <f t="shared" si="137"/>
        <v/>
      </c>
      <c r="T53" s="21" t="e">
        <f>IF(COUNTA($T$49:T52)&lt;=COUNTIF(#REF!,_listky!$T$47),MAX($T$49:T52)+1,"")</f>
        <v>#REF!</v>
      </c>
      <c r="U53" s="21" t="str">
        <f>IFERROR(INDEX(#REF!,MATCH($T$47&amp;"_"&amp;$T53,#REF!,0),1),"")</f>
        <v/>
      </c>
      <c r="V53" s="21" t="str">
        <f>IFERROR(INDEX(#REF!,MATCH($T$47&amp;"_"&amp;$T53,#REF!,0),1),"")</f>
        <v/>
      </c>
      <c r="W53" s="21" t="str">
        <f>IFERROR(INDEX(#REF!,MATCH($T$47&amp;"_"&amp;$T53,#REF!,0),1),"")&amp;" "&amp;IFERROR(INDEX(#REF!,MATCH($T$47&amp;"_"&amp;$T53,#REF!,0),1),"")</f>
        <v xml:space="preserve"> </v>
      </c>
      <c r="X53" s="21" t="str">
        <f>IFERROR(INDEX(#REF!,MATCH($T$47&amp;"_"&amp;$T53,#REF!,0),1),"")</f>
        <v/>
      </c>
      <c r="Y53" s="27" t="str">
        <f>IFERROR(VLOOKUP(V53,#REF!,7,0),"")</f>
        <v/>
      </c>
      <c r="Z53" s="27" t="str">
        <f>IFERROR(IF(VLOOKUP(V53,#REF!,8,0)=0,"NE","ANO"),"")</f>
        <v/>
      </c>
      <c r="AB53" s="21" t="e">
        <f t="shared" si="127"/>
        <v>#REF!</v>
      </c>
      <c r="AC53" s="21" t="str">
        <f t="shared" si="138"/>
        <v/>
      </c>
      <c r="AD53" s="21" t="str">
        <f t="shared" si="139"/>
        <v/>
      </c>
      <c r="AE53" s="21" t="str">
        <f t="shared" si="140"/>
        <v xml:space="preserve"> </v>
      </c>
      <c r="AF53" s="21" t="str">
        <f t="shared" si="141"/>
        <v/>
      </c>
      <c r="AG53" s="27" t="str">
        <f t="shared" si="142"/>
        <v/>
      </c>
      <c r="AH53" s="27" t="str">
        <f t="shared" si="143"/>
        <v/>
      </c>
      <c r="AJ53" s="21" t="e">
        <f>IF(COUNTA($AJ$49:AJ52)&lt;=COUNTIF(#REF!,_listky!$AJ$47),MAX($AJ$49:AJ52)+1,"")</f>
        <v>#REF!</v>
      </c>
      <c r="AK53" s="21" t="str">
        <f>IFERROR(INDEX(#REF!,MATCH($AJ$47&amp;"_"&amp;$AJ53,#REF!,0),1),"")</f>
        <v/>
      </c>
      <c r="AL53" s="21" t="str">
        <f>IFERROR(INDEX(#REF!,MATCH($AJ$47&amp;"_"&amp;$AJ53,#REF!,0),1),"")</f>
        <v/>
      </c>
      <c r="AM53" s="21" t="str">
        <f>IFERROR(INDEX(#REF!,MATCH($AJ$47&amp;"_"&amp;$AJ53,#REF!,0),1),"")&amp;" "&amp;IFERROR(INDEX(#REF!,MATCH($AJ$47&amp;"_"&amp;$AJ53,#REF!,0),1),"")</f>
        <v xml:space="preserve"> </v>
      </c>
      <c r="AN53" s="21" t="str">
        <f>IFERROR(INDEX(#REF!,MATCH($AJ$47&amp;"_"&amp;$AJ53,#REF!,0),1),"")</f>
        <v/>
      </c>
      <c r="AO53" s="27" t="str">
        <f>IFERROR(VLOOKUP(AL53,#REF!,7,0),"")</f>
        <v/>
      </c>
      <c r="AP53" s="27" t="str">
        <f>IFERROR(IF(VLOOKUP(AL53,#REF!,8,0)=0,"NE","ANO"),"")</f>
        <v/>
      </c>
      <c r="AR53" s="21" t="e">
        <f t="shared" si="128"/>
        <v>#REF!</v>
      </c>
      <c r="AS53" s="21" t="str">
        <f t="shared" si="144"/>
        <v/>
      </c>
      <c r="AT53" s="21" t="str">
        <f t="shared" si="145"/>
        <v/>
      </c>
      <c r="AU53" s="21" t="str">
        <f t="shared" si="146"/>
        <v xml:space="preserve"> </v>
      </c>
      <c r="AV53" s="21" t="str">
        <f t="shared" si="147"/>
        <v/>
      </c>
      <c r="AW53" s="27" t="str">
        <f t="shared" si="148"/>
        <v/>
      </c>
      <c r="AX53" s="27" t="str">
        <f t="shared" si="149"/>
        <v/>
      </c>
      <c r="AZ53" s="21" t="e">
        <f>IF(COUNTA($AZ$49:AZ52)&lt;=COUNTIF(#REF!,_listky!$AZ$47),MAX($AZ$49:AZ52)+1,"")</f>
        <v>#REF!</v>
      </c>
      <c r="BA53" s="21" t="str">
        <f>IFERROR(INDEX(#REF!,MATCH($AZ$47&amp;"_"&amp;$AZ53,#REF!,0),1),"")</f>
        <v/>
      </c>
      <c r="BB53" s="21" t="str">
        <f>IFERROR(INDEX(#REF!,MATCH($AZ$47&amp;"_"&amp;$AZ53,#REF!,0),1),"")</f>
        <v/>
      </c>
      <c r="BC53" s="21" t="str">
        <f>IFERROR(INDEX(#REF!,MATCH($AZ$47&amp;"_"&amp;$AZ53,#REF!,0),1),"")&amp;" "&amp;IFERROR(INDEX(#REF!,MATCH($AZ$47&amp;"_"&amp;$AZ53,#REF!,0),1),"")</f>
        <v xml:space="preserve"> </v>
      </c>
      <c r="BD53" s="21" t="str">
        <f>IFERROR(INDEX(#REF!,MATCH($AZ$47&amp;"_"&amp;$AZ53,#REF!,0),1),"")</f>
        <v/>
      </c>
      <c r="BE53" s="27" t="str">
        <f>IFERROR(VLOOKUP(BB53,#REF!,7,0),"")</f>
        <v/>
      </c>
      <c r="BF53" s="27" t="str">
        <f>IFERROR(IF(VLOOKUP(BB53,#REF!,8,0)=0,"NE","ANO"),"")</f>
        <v/>
      </c>
      <c r="BH53" s="21" t="e">
        <f t="shared" si="129"/>
        <v>#REF!</v>
      </c>
      <c r="BI53" s="21" t="str">
        <f t="shared" si="150"/>
        <v/>
      </c>
      <c r="BJ53" s="21" t="str">
        <f t="shared" si="151"/>
        <v/>
      </c>
      <c r="BK53" s="21" t="str">
        <f t="shared" si="152"/>
        <v xml:space="preserve"> </v>
      </c>
      <c r="BL53" s="21" t="str">
        <f t="shared" si="153"/>
        <v/>
      </c>
      <c r="BM53" s="27" t="str">
        <f t="shared" si="154"/>
        <v/>
      </c>
      <c r="BN53" s="27" t="str">
        <f t="shared" si="155"/>
        <v/>
      </c>
      <c r="BP53" s="21" t="e">
        <f>IF(COUNTA($BP$49:BP52)&lt;=COUNTIF(#REF!,_listky!$BP$47),MAX($BP$49:BP52)+1,"")</f>
        <v>#REF!</v>
      </c>
      <c r="BQ53" s="21" t="str">
        <f>IFERROR(INDEX(#REF!,MATCH($BP$47&amp;"_"&amp;$BP53,#REF!,0),1),"")</f>
        <v/>
      </c>
      <c r="BR53" s="21" t="str">
        <f>IFERROR(INDEX(#REF!,MATCH($BP$47&amp;"_"&amp;$BP53,#REF!,0),1),"")</f>
        <v/>
      </c>
      <c r="BS53" s="21" t="str">
        <f>IFERROR(INDEX(#REF!,MATCH($BP$47&amp;"_"&amp;$BP53,#REF!,0),1),"")&amp;" "&amp;IFERROR(INDEX(#REF!,MATCH($BP$47&amp;"_"&amp;$BP53,#REF!,0),1),"")</f>
        <v xml:space="preserve"> </v>
      </c>
      <c r="BT53" s="21" t="str">
        <f>IFERROR(INDEX(#REF!,MATCH($BP$47&amp;"_"&amp;$BP53,#REF!,0),1),"")</f>
        <v/>
      </c>
      <c r="BU53" s="27" t="str">
        <f>IFERROR(VLOOKUP(BR53,#REF!,7,0),"")</f>
        <v/>
      </c>
      <c r="BV53" s="27" t="str">
        <f>IFERROR(IF(VLOOKUP(BR53,#REF!,8,0)=0,"NE","ANO"),"")</f>
        <v/>
      </c>
      <c r="BX53" s="21" t="e">
        <f t="shared" si="130"/>
        <v>#REF!</v>
      </c>
      <c r="BY53" s="21" t="str">
        <f t="shared" si="156"/>
        <v/>
      </c>
      <c r="BZ53" s="21" t="str">
        <f t="shared" si="157"/>
        <v/>
      </c>
      <c r="CA53" s="21" t="str">
        <f t="shared" si="158"/>
        <v xml:space="preserve"> </v>
      </c>
      <c r="CB53" s="21" t="str">
        <f t="shared" si="159"/>
        <v/>
      </c>
      <c r="CC53" s="27" t="str">
        <f t="shared" si="160"/>
        <v/>
      </c>
      <c r="CD53" s="27" t="str">
        <f t="shared" si="161"/>
        <v/>
      </c>
      <c r="CF53" s="21" t="e">
        <f>IF(COUNTA($CF$49:CF52)&lt;=COUNTIF(#REF!,_listky!$CF$47),MAX($CF$49:CF52)+1,"")</f>
        <v>#REF!</v>
      </c>
      <c r="CG53" s="21" t="str">
        <f>IFERROR(INDEX(#REF!,MATCH($CF$47&amp;"_"&amp;$CF53,#REF!,0),1),"")</f>
        <v/>
      </c>
      <c r="CH53" s="21" t="str">
        <f>IFERROR(INDEX(#REF!,MATCH($CF$47&amp;"_"&amp;$CF53,#REF!,0),1),"")</f>
        <v/>
      </c>
      <c r="CI53" s="21" t="str">
        <f>IFERROR(INDEX(#REF!,MATCH($CF$47&amp;"_"&amp;$CF53,#REF!,0),1),"")&amp;" "&amp;IFERROR(INDEX(#REF!,MATCH($CF$47&amp;"_"&amp;$CF53,#REF!,0),1),"")</f>
        <v xml:space="preserve"> </v>
      </c>
      <c r="CJ53" s="21" t="str">
        <f>IFERROR(INDEX(#REF!,MATCH($CF$47&amp;"_"&amp;$CF53,#REF!,0),1),"")</f>
        <v/>
      </c>
      <c r="CK53" s="27" t="str">
        <f>IFERROR(VLOOKUP(CH53,#REF!,7,0),"")</f>
        <v/>
      </c>
      <c r="CL53" s="27" t="str">
        <f>IFERROR(IF(VLOOKUP(CH53,#REF!,8,0)=0,"NE","ANO"),"")</f>
        <v/>
      </c>
      <c r="CN53" s="21" t="e">
        <f t="shared" si="131"/>
        <v>#REF!</v>
      </c>
      <c r="CO53" s="21" t="str">
        <f t="shared" si="162"/>
        <v/>
      </c>
      <c r="CP53" s="21" t="str">
        <f t="shared" si="163"/>
        <v/>
      </c>
      <c r="CQ53" s="21" t="str">
        <f t="shared" si="164"/>
        <v xml:space="preserve"> </v>
      </c>
      <c r="CR53" s="21" t="str">
        <f t="shared" si="165"/>
        <v/>
      </c>
      <c r="CS53" s="27" t="str">
        <f t="shared" si="166"/>
        <v/>
      </c>
      <c r="CT53" s="27" t="str">
        <f t="shared" si="167"/>
        <v/>
      </c>
    </row>
    <row r="54" spans="1:98" x14ac:dyDescent="0.25">
      <c r="A54" s="23" t="s">
        <v>123</v>
      </c>
      <c r="D54" s="21" t="e">
        <f>IF(COUNTA($D$49:D53)&lt;=COUNTIF(#REF!,_listky!$D$47),MAX($D$49:D53)+1,"")</f>
        <v>#REF!</v>
      </c>
      <c r="E54" s="21" t="str">
        <f>IFERROR(INDEX(#REF!,MATCH($D$47&amp;"_"&amp;$D54,#REF!,0),1),"")</f>
        <v/>
      </c>
      <c r="F54" s="21" t="str">
        <f>IFERROR(INDEX(#REF!,MATCH($D$47&amp;"_"&amp;$D54,#REF!,0),1),"")</f>
        <v/>
      </c>
      <c r="G54" s="21" t="str">
        <f>IFERROR(INDEX(#REF!,MATCH($D$47&amp;"_"&amp;$D54,#REF!,0),1),"")&amp;" "&amp;IFERROR(INDEX(#REF!,MATCH($D$47&amp;"_"&amp;$D54,#REF!,0),1),"")</f>
        <v xml:space="preserve"> </v>
      </c>
      <c r="H54" s="21" t="str">
        <f>IFERROR(INDEX(#REF!,MATCH($D$47&amp;"_"&amp;$D54,#REF!,0),1),"")</f>
        <v/>
      </c>
      <c r="I54" s="27" t="str">
        <f>IFERROR(VLOOKUP(F54,#REF!,7,0),"")</f>
        <v/>
      </c>
      <c r="J54" s="27" t="str">
        <f>IFERROR(IF(VLOOKUP(F54,#REF!,8,0)=0,"NE","ANO"),"")</f>
        <v/>
      </c>
      <c r="L54" s="21" t="e">
        <f t="shared" si="126"/>
        <v>#REF!</v>
      </c>
      <c r="M54" s="21" t="str">
        <f t="shared" si="132"/>
        <v/>
      </c>
      <c r="N54" s="21" t="str">
        <f t="shared" si="133"/>
        <v/>
      </c>
      <c r="O54" s="21" t="str">
        <f t="shared" si="134"/>
        <v xml:space="preserve"> </v>
      </c>
      <c r="P54" s="21" t="str">
        <f t="shared" si="135"/>
        <v/>
      </c>
      <c r="Q54" s="27" t="str">
        <f t="shared" si="136"/>
        <v/>
      </c>
      <c r="R54" s="27" t="str">
        <f t="shared" si="137"/>
        <v/>
      </c>
      <c r="T54" s="21" t="e">
        <f>IF(COUNTA($T$49:T53)&lt;=COUNTIF(#REF!,_listky!$T$47),MAX($T$49:T53)+1,"")</f>
        <v>#REF!</v>
      </c>
      <c r="U54" s="21" t="str">
        <f>IFERROR(INDEX(#REF!,MATCH($T$47&amp;"_"&amp;$T54,#REF!,0),1),"")</f>
        <v/>
      </c>
      <c r="V54" s="21" t="str">
        <f>IFERROR(INDEX(#REF!,MATCH($T$47&amp;"_"&amp;$T54,#REF!,0),1),"")</f>
        <v/>
      </c>
      <c r="W54" s="21" t="str">
        <f>IFERROR(INDEX(#REF!,MATCH($T$47&amp;"_"&amp;$T54,#REF!,0),1),"")&amp;" "&amp;IFERROR(INDEX(#REF!,MATCH($T$47&amp;"_"&amp;$T54,#REF!,0),1),"")</f>
        <v xml:space="preserve"> </v>
      </c>
      <c r="X54" s="21" t="str">
        <f>IFERROR(INDEX(#REF!,MATCH($T$47&amp;"_"&amp;$T54,#REF!,0),1),"")</f>
        <v/>
      </c>
      <c r="Y54" s="27" t="str">
        <f>IFERROR(VLOOKUP(V54,#REF!,7,0),"")</f>
        <v/>
      </c>
      <c r="Z54" s="27" t="str">
        <f>IFERROR(IF(VLOOKUP(V54,#REF!,8,0)=0,"NE","ANO"),"")</f>
        <v/>
      </c>
      <c r="AB54" s="21" t="e">
        <f t="shared" si="127"/>
        <v>#REF!</v>
      </c>
      <c r="AC54" s="21" t="str">
        <f t="shared" si="138"/>
        <v/>
      </c>
      <c r="AD54" s="21" t="str">
        <f t="shared" si="139"/>
        <v/>
      </c>
      <c r="AE54" s="21" t="str">
        <f t="shared" si="140"/>
        <v xml:space="preserve"> </v>
      </c>
      <c r="AF54" s="21" t="str">
        <f t="shared" si="141"/>
        <v/>
      </c>
      <c r="AG54" s="27" t="str">
        <f t="shared" si="142"/>
        <v/>
      </c>
      <c r="AH54" s="27" t="str">
        <f t="shared" si="143"/>
        <v/>
      </c>
      <c r="AJ54" s="21" t="e">
        <f>IF(COUNTA($AJ$49:AJ53)&lt;=COUNTIF(#REF!,_listky!$AJ$47),MAX($AJ$49:AJ53)+1,"")</f>
        <v>#REF!</v>
      </c>
      <c r="AK54" s="21" t="str">
        <f>IFERROR(INDEX(#REF!,MATCH($AJ$47&amp;"_"&amp;$AJ54,#REF!,0),1),"")</f>
        <v/>
      </c>
      <c r="AL54" s="21" t="str">
        <f>IFERROR(INDEX(#REF!,MATCH($AJ$47&amp;"_"&amp;$AJ54,#REF!,0),1),"")</f>
        <v/>
      </c>
      <c r="AM54" s="21" t="str">
        <f>IFERROR(INDEX(#REF!,MATCH($AJ$47&amp;"_"&amp;$AJ54,#REF!,0),1),"")&amp;" "&amp;IFERROR(INDEX(#REF!,MATCH($AJ$47&amp;"_"&amp;$AJ54,#REF!,0),1),"")</f>
        <v xml:space="preserve"> </v>
      </c>
      <c r="AN54" s="21" t="str">
        <f>IFERROR(INDEX(#REF!,MATCH($AJ$47&amp;"_"&amp;$AJ54,#REF!,0),1),"")</f>
        <v/>
      </c>
      <c r="AO54" s="27" t="str">
        <f>IFERROR(VLOOKUP(AL54,#REF!,7,0),"")</f>
        <v/>
      </c>
      <c r="AP54" s="27" t="str">
        <f>IFERROR(IF(VLOOKUP(AL54,#REF!,8,0)=0,"NE","ANO"),"")</f>
        <v/>
      </c>
      <c r="AR54" s="21" t="e">
        <f t="shared" si="128"/>
        <v>#REF!</v>
      </c>
      <c r="AS54" s="21" t="str">
        <f t="shared" si="144"/>
        <v/>
      </c>
      <c r="AT54" s="21" t="str">
        <f t="shared" si="145"/>
        <v/>
      </c>
      <c r="AU54" s="21" t="str">
        <f t="shared" si="146"/>
        <v xml:space="preserve"> </v>
      </c>
      <c r="AV54" s="21" t="str">
        <f t="shared" si="147"/>
        <v/>
      </c>
      <c r="AW54" s="27" t="str">
        <f t="shared" si="148"/>
        <v/>
      </c>
      <c r="AX54" s="27" t="str">
        <f t="shared" si="149"/>
        <v/>
      </c>
      <c r="AZ54" s="21" t="e">
        <f>IF(COUNTA($AZ$49:AZ53)&lt;=COUNTIF(#REF!,_listky!$AZ$47),MAX($AZ$49:AZ53)+1,"")</f>
        <v>#REF!</v>
      </c>
      <c r="BA54" s="21" t="str">
        <f>IFERROR(INDEX(#REF!,MATCH($AZ$47&amp;"_"&amp;$AZ54,#REF!,0),1),"")</f>
        <v/>
      </c>
      <c r="BB54" s="21" t="str">
        <f>IFERROR(INDEX(#REF!,MATCH($AZ$47&amp;"_"&amp;$AZ54,#REF!,0),1),"")</f>
        <v/>
      </c>
      <c r="BC54" s="21" t="str">
        <f>IFERROR(INDEX(#REF!,MATCH($AZ$47&amp;"_"&amp;$AZ54,#REF!,0),1),"")&amp;" "&amp;IFERROR(INDEX(#REF!,MATCH($AZ$47&amp;"_"&amp;$AZ54,#REF!,0),1),"")</f>
        <v xml:space="preserve"> </v>
      </c>
      <c r="BD54" s="21" t="str">
        <f>IFERROR(INDEX(#REF!,MATCH($AZ$47&amp;"_"&amp;$AZ54,#REF!,0),1),"")</f>
        <v/>
      </c>
      <c r="BE54" s="27" t="str">
        <f>IFERROR(VLOOKUP(BB54,#REF!,7,0),"")</f>
        <v/>
      </c>
      <c r="BF54" s="27" t="str">
        <f>IFERROR(IF(VLOOKUP(BB54,#REF!,8,0)=0,"NE","ANO"),"")</f>
        <v/>
      </c>
      <c r="BH54" s="21" t="e">
        <f t="shared" si="129"/>
        <v>#REF!</v>
      </c>
      <c r="BI54" s="21" t="str">
        <f t="shared" si="150"/>
        <v/>
      </c>
      <c r="BJ54" s="21" t="str">
        <f t="shared" si="151"/>
        <v/>
      </c>
      <c r="BK54" s="21" t="str">
        <f t="shared" si="152"/>
        <v xml:space="preserve"> </v>
      </c>
      <c r="BL54" s="21" t="str">
        <f t="shared" si="153"/>
        <v/>
      </c>
      <c r="BM54" s="27" t="str">
        <f t="shared" si="154"/>
        <v/>
      </c>
      <c r="BN54" s="27" t="str">
        <f t="shared" si="155"/>
        <v/>
      </c>
      <c r="BP54" s="21" t="e">
        <f>IF(COUNTA($BP$49:BP53)&lt;=COUNTIF(#REF!,_listky!$BP$47),MAX($BP$49:BP53)+1,"")</f>
        <v>#REF!</v>
      </c>
      <c r="BQ54" s="21" t="str">
        <f>IFERROR(INDEX(#REF!,MATCH($BP$47&amp;"_"&amp;$BP54,#REF!,0),1),"")</f>
        <v/>
      </c>
      <c r="BR54" s="21" t="str">
        <f>IFERROR(INDEX(#REF!,MATCH($BP$47&amp;"_"&amp;$BP54,#REF!,0),1),"")</f>
        <v/>
      </c>
      <c r="BS54" s="21" t="str">
        <f>IFERROR(INDEX(#REF!,MATCH($BP$47&amp;"_"&amp;$BP54,#REF!,0),1),"")&amp;" "&amp;IFERROR(INDEX(#REF!,MATCH($BP$47&amp;"_"&amp;$BP54,#REF!,0),1),"")</f>
        <v xml:space="preserve"> </v>
      </c>
      <c r="BT54" s="21" t="str">
        <f>IFERROR(INDEX(#REF!,MATCH($BP$47&amp;"_"&amp;$BP54,#REF!,0),1),"")</f>
        <v/>
      </c>
      <c r="BU54" s="27" t="str">
        <f>IFERROR(VLOOKUP(BR54,#REF!,7,0),"")</f>
        <v/>
      </c>
      <c r="BV54" s="27" t="str">
        <f>IFERROR(IF(VLOOKUP(BR54,#REF!,8,0)=0,"NE","ANO"),"")</f>
        <v/>
      </c>
      <c r="BX54" s="21" t="e">
        <f t="shared" si="130"/>
        <v>#REF!</v>
      </c>
      <c r="BY54" s="21" t="str">
        <f t="shared" si="156"/>
        <v/>
      </c>
      <c r="BZ54" s="21" t="str">
        <f t="shared" si="157"/>
        <v/>
      </c>
      <c r="CA54" s="21" t="str">
        <f t="shared" si="158"/>
        <v xml:space="preserve"> </v>
      </c>
      <c r="CB54" s="21" t="str">
        <f t="shared" si="159"/>
        <v/>
      </c>
      <c r="CC54" s="27" t="str">
        <f t="shared" si="160"/>
        <v/>
      </c>
      <c r="CD54" s="27" t="str">
        <f t="shared" si="161"/>
        <v/>
      </c>
      <c r="CF54" s="21" t="e">
        <f>IF(COUNTA($CF$49:CF53)&lt;=COUNTIF(#REF!,_listky!$CF$47),MAX($CF$49:CF53)+1,"")</f>
        <v>#REF!</v>
      </c>
      <c r="CG54" s="21" t="str">
        <f>IFERROR(INDEX(#REF!,MATCH($CF$47&amp;"_"&amp;$CF54,#REF!,0),1),"")</f>
        <v/>
      </c>
      <c r="CH54" s="21" t="str">
        <f>IFERROR(INDEX(#REF!,MATCH($CF$47&amp;"_"&amp;$CF54,#REF!,0),1),"")</f>
        <v/>
      </c>
      <c r="CI54" s="21" t="str">
        <f>IFERROR(INDEX(#REF!,MATCH($CF$47&amp;"_"&amp;$CF54,#REF!,0),1),"")&amp;" "&amp;IFERROR(INDEX(#REF!,MATCH($CF$47&amp;"_"&amp;$CF54,#REF!,0),1),"")</f>
        <v xml:space="preserve"> </v>
      </c>
      <c r="CJ54" s="21" t="str">
        <f>IFERROR(INDEX(#REF!,MATCH($CF$47&amp;"_"&amp;$CF54,#REF!,0),1),"")</f>
        <v/>
      </c>
      <c r="CK54" s="27" t="str">
        <f>IFERROR(VLOOKUP(CH54,#REF!,7,0),"")</f>
        <v/>
      </c>
      <c r="CL54" s="27" t="str">
        <f>IFERROR(IF(VLOOKUP(CH54,#REF!,8,0)=0,"NE","ANO"),"")</f>
        <v/>
      </c>
      <c r="CN54" s="21" t="e">
        <f t="shared" si="131"/>
        <v>#REF!</v>
      </c>
      <c r="CO54" s="21" t="str">
        <f t="shared" si="162"/>
        <v/>
      </c>
      <c r="CP54" s="21" t="str">
        <f t="shared" si="163"/>
        <v/>
      </c>
      <c r="CQ54" s="21" t="str">
        <f t="shared" si="164"/>
        <v xml:space="preserve"> </v>
      </c>
      <c r="CR54" s="21" t="str">
        <f t="shared" si="165"/>
        <v/>
      </c>
      <c r="CS54" s="27" t="str">
        <f t="shared" si="166"/>
        <v/>
      </c>
      <c r="CT54" s="27" t="str">
        <f t="shared" si="167"/>
        <v/>
      </c>
    </row>
    <row r="55" spans="1:98" x14ac:dyDescent="0.25">
      <c r="A55" s="23" t="s">
        <v>111</v>
      </c>
      <c r="D55" s="21" t="e">
        <f>IF(COUNTA($D$49:D54)&lt;=COUNTIF(#REF!,_listky!$D$47),MAX($D$49:D54)+1,"")</f>
        <v>#REF!</v>
      </c>
      <c r="E55" s="21" t="str">
        <f>IFERROR(INDEX(#REF!,MATCH($D$47&amp;"_"&amp;$D55,#REF!,0),1),"")</f>
        <v/>
      </c>
      <c r="F55" s="21" t="str">
        <f>IFERROR(INDEX(#REF!,MATCH($D$47&amp;"_"&amp;$D55,#REF!,0),1),"")</f>
        <v/>
      </c>
      <c r="G55" s="21" t="str">
        <f>IFERROR(INDEX(#REF!,MATCH($D$47&amp;"_"&amp;$D55,#REF!,0),1),"")&amp;" "&amp;IFERROR(INDEX(#REF!,MATCH($D$47&amp;"_"&amp;$D55,#REF!,0),1),"")</f>
        <v xml:space="preserve"> </v>
      </c>
      <c r="H55" s="21" t="str">
        <f>IFERROR(INDEX(#REF!,MATCH($D$47&amp;"_"&amp;$D55,#REF!,0),1),"")</f>
        <v/>
      </c>
      <c r="I55" s="27" t="str">
        <f>IFERROR(VLOOKUP(F55,#REF!,7,0),"")</f>
        <v/>
      </c>
      <c r="J55" s="27" t="str">
        <f>IFERROR(IF(VLOOKUP(F55,#REF!,8,0)=0,"NE","ANO"),"")</f>
        <v/>
      </c>
      <c r="L55" s="21" t="e">
        <f t="shared" si="126"/>
        <v>#REF!</v>
      </c>
      <c r="M55" s="21" t="str">
        <f t="shared" si="132"/>
        <v/>
      </c>
      <c r="N55" s="21" t="str">
        <f t="shared" si="133"/>
        <v/>
      </c>
      <c r="O55" s="21" t="str">
        <f t="shared" si="134"/>
        <v xml:space="preserve"> </v>
      </c>
      <c r="P55" s="21" t="str">
        <f t="shared" si="135"/>
        <v/>
      </c>
      <c r="Q55" s="27" t="str">
        <f t="shared" si="136"/>
        <v/>
      </c>
      <c r="R55" s="27" t="str">
        <f t="shared" si="137"/>
        <v/>
      </c>
      <c r="T55" s="21" t="e">
        <f>IF(COUNTA($T$49:T54)&lt;=COUNTIF(#REF!,_listky!$T$47),MAX($T$49:T54)+1,"")</f>
        <v>#REF!</v>
      </c>
      <c r="U55" s="21" t="str">
        <f>IFERROR(INDEX(#REF!,MATCH($T$47&amp;"_"&amp;$T55,#REF!,0),1),"")</f>
        <v/>
      </c>
      <c r="V55" s="21" t="str">
        <f>IFERROR(INDEX(#REF!,MATCH($T$47&amp;"_"&amp;$T55,#REF!,0),1),"")</f>
        <v/>
      </c>
      <c r="W55" s="21" t="str">
        <f>IFERROR(INDEX(#REF!,MATCH($T$47&amp;"_"&amp;$T55,#REF!,0),1),"")&amp;" "&amp;IFERROR(INDEX(#REF!,MATCH($T$47&amp;"_"&amp;$T55,#REF!,0),1),"")</f>
        <v xml:space="preserve"> </v>
      </c>
      <c r="X55" s="21" t="str">
        <f>IFERROR(INDEX(#REF!,MATCH($T$47&amp;"_"&amp;$T55,#REF!,0),1),"")</f>
        <v/>
      </c>
      <c r="Y55" s="27" t="str">
        <f>IFERROR(VLOOKUP(V55,#REF!,7,0),"")</f>
        <v/>
      </c>
      <c r="Z55" s="27" t="str">
        <f>IFERROR(IF(VLOOKUP(V55,#REF!,8,0)=0,"NE","ANO"),"")</f>
        <v/>
      </c>
      <c r="AB55" s="21" t="e">
        <f t="shared" si="127"/>
        <v>#REF!</v>
      </c>
      <c r="AC55" s="21" t="str">
        <f t="shared" si="138"/>
        <v/>
      </c>
      <c r="AD55" s="21" t="str">
        <f t="shared" si="139"/>
        <v/>
      </c>
      <c r="AE55" s="21" t="str">
        <f t="shared" si="140"/>
        <v xml:space="preserve"> </v>
      </c>
      <c r="AF55" s="21" t="str">
        <f t="shared" si="141"/>
        <v/>
      </c>
      <c r="AG55" s="27" t="str">
        <f t="shared" si="142"/>
        <v/>
      </c>
      <c r="AH55" s="27" t="str">
        <f t="shared" si="143"/>
        <v/>
      </c>
      <c r="AJ55" s="21" t="e">
        <f>IF(COUNTA($AJ$49:AJ54)&lt;=COUNTIF(#REF!,_listky!$AJ$47),MAX($AJ$49:AJ54)+1,"")</f>
        <v>#REF!</v>
      </c>
      <c r="AK55" s="21" t="str">
        <f>IFERROR(INDEX(#REF!,MATCH($AJ$47&amp;"_"&amp;$AJ55,#REF!,0),1),"")</f>
        <v/>
      </c>
      <c r="AL55" s="21" t="str">
        <f>IFERROR(INDEX(#REF!,MATCH($AJ$47&amp;"_"&amp;$AJ55,#REF!,0),1),"")</f>
        <v/>
      </c>
      <c r="AM55" s="21" t="str">
        <f>IFERROR(INDEX(#REF!,MATCH($AJ$47&amp;"_"&amp;$AJ55,#REF!,0),1),"")&amp;" "&amp;IFERROR(INDEX(#REF!,MATCH($AJ$47&amp;"_"&amp;$AJ55,#REF!,0),1),"")</f>
        <v xml:space="preserve"> </v>
      </c>
      <c r="AN55" s="21" t="str">
        <f>IFERROR(INDEX(#REF!,MATCH($AJ$47&amp;"_"&amp;$AJ55,#REF!,0),1),"")</f>
        <v/>
      </c>
      <c r="AO55" s="27" t="str">
        <f>IFERROR(VLOOKUP(AL55,#REF!,7,0),"")</f>
        <v/>
      </c>
      <c r="AP55" s="27" t="str">
        <f>IFERROR(IF(VLOOKUP(AL55,#REF!,8,0)=0,"NE","ANO"),"")</f>
        <v/>
      </c>
      <c r="AR55" s="21" t="e">
        <f t="shared" si="128"/>
        <v>#REF!</v>
      </c>
      <c r="AS55" s="21" t="str">
        <f t="shared" si="144"/>
        <v/>
      </c>
      <c r="AT55" s="21" t="str">
        <f t="shared" si="145"/>
        <v/>
      </c>
      <c r="AU55" s="21" t="str">
        <f t="shared" si="146"/>
        <v xml:space="preserve"> </v>
      </c>
      <c r="AV55" s="21" t="str">
        <f t="shared" si="147"/>
        <v/>
      </c>
      <c r="AW55" s="27" t="str">
        <f t="shared" si="148"/>
        <v/>
      </c>
      <c r="AX55" s="27" t="str">
        <f t="shared" si="149"/>
        <v/>
      </c>
      <c r="AZ55" s="21" t="e">
        <f>IF(COUNTA($AZ$49:AZ54)&lt;=COUNTIF(#REF!,_listky!$AZ$47),MAX($AZ$49:AZ54)+1,"")</f>
        <v>#REF!</v>
      </c>
      <c r="BA55" s="21" t="str">
        <f>IFERROR(INDEX(#REF!,MATCH($AZ$47&amp;"_"&amp;$AZ55,#REF!,0),1),"")</f>
        <v/>
      </c>
      <c r="BB55" s="21" t="str">
        <f>IFERROR(INDEX(#REF!,MATCH($AZ$47&amp;"_"&amp;$AZ55,#REF!,0),1),"")</f>
        <v/>
      </c>
      <c r="BC55" s="21" t="str">
        <f>IFERROR(INDEX(#REF!,MATCH($AZ$47&amp;"_"&amp;$AZ55,#REF!,0),1),"")&amp;" "&amp;IFERROR(INDEX(#REF!,MATCH($AZ$47&amp;"_"&amp;$AZ55,#REF!,0),1),"")</f>
        <v xml:space="preserve"> </v>
      </c>
      <c r="BD55" s="21" t="str">
        <f>IFERROR(INDEX(#REF!,MATCH($AZ$47&amp;"_"&amp;$AZ55,#REF!,0),1),"")</f>
        <v/>
      </c>
      <c r="BE55" s="27" t="str">
        <f>IFERROR(VLOOKUP(BB55,#REF!,7,0),"")</f>
        <v/>
      </c>
      <c r="BF55" s="27" t="str">
        <f>IFERROR(IF(VLOOKUP(BB55,#REF!,8,0)=0,"NE","ANO"),"")</f>
        <v/>
      </c>
      <c r="BH55" s="21" t="e">
        <f t="shared" si="129"/>
        <v>#REF!</v>
      </c>
      <c r="BI55" s="21" t="str">
        <f t="shared" si="150"/>
        <v/>
      </c>
      <c r="BJ55" s="21" t="str">
        <f t="shared" si="151"/>
        <v/>
      </c>
      <c r="BK55" s="21" t="str">
        <f t="shared" si="152"/>
        <v xml:space="preserve"> </v>
      </c>
      <c r="BL55" s="21" t="str">
        <f t="shared" si="153"/>
        <v/>
      </c>
      <c r="BM55" s="27" t="str">
        <f t="shared" si="154"/>
        <v/>
      </c>
      <c r="BN55" s="27" t="str">
        <f t="shared" si="155"/>
        <v/>
      </c>
      <c r="BP55" s="21" t="e">
        <f>IF(COUNTA($BP$49:BP54)&lt;=COUNTIF(#REF!,_listky!$BP$47),MAX($BP$49:BP54)+1,"")</f>
        <v>#REF!</v>
      </c>
      <c r="BQ55" s="21" t="str">
        <f>IFERROR(INDEX(#REF!,MATCH($BP$47&amp;"_"&amp;$BP55,#REF!,0),1),"")</f>
        <v/>
      </c>
      <c r="BR55" s="21" t="str">
        <f>IFERROR(INDEX(#REF!,MATCH($BP$47&amp;"_"&amp;$BP55,#REF!,0),1),"")</f>
        <v/>
      </c>
      <c r="BS55" s="21" t="str">
        <f>IFERROR(INDEX(#REF!,MATCH($BP$47&amp;"_"&amp;$BP55,#REF!,0),1),"")&amp;" "&amp;IFERROR(INDEX(#REF!,MATCH($BP$47&amp;"_"&amp;$BP55,#REF!,0),1),"")</f>
        <v xml:space="preserve"> </v>
      </c>
      <c r="BT55" s="21" t="str">
        <f>IFERROR(INDEX(#REF!,MATCH($BP$47&amp;"_"&amp;$BP55,#REF!,0),1),"")</f>
        <v/>
      </c>
      <c r="BU55" s="27" t="str">
        <f>IFERROR(VLOOKUP(BR55,#REF!,7,0),"")</f>
        <v/>
      </c>
      <c r="BV55" s="27" t="str">
        <f>IFERROR(IF(VLOOKUP(BR55,#REF!,8,0)=0,"NE","ANO"),"")</f>
        <v/>
      </c>
      <c r="BX55" s="21" t="e">
        <f t="shared" si="130"/>
        <v>#REF!</v>
      </c>
      <c r="BY55" s="21" t="str">
        <f t="shared" si="156"/>
        <v/>
      </c>
      <c r="BZ55" s="21" t="str">
        <f t="shared" si="157"/>
        <v/>
      </c>
      <c r="CA55" s="21" t="str">
        <f t="shared" si="158"/>
        <v xml:space="preserve"> </v>
      </c>
      <c r="CB55" s="21" t="str">
        <f t="shared" si="159"/>
        <v/>
      </c>
      <c r="CC55" s="27" t="str">
        <f t="shared" si="160"/>
        <v/>
      </c>
      <c r="CD55" s="27" t="str">
        <f t="shared" si="161"/>
        <v/>
      </c>
      <c r="CF55" s="21" t="e">
        <f>IF(COUNTA($CF$49:CF54)&lt;=COUNTIF(#REF!,_listky!$CF$47),MAX($CF$49:CF54)+1,"")</f>
        <v>#REF!</v>
      </c>
      <c r="CG55" s="21" t="str">
        <f>IFERROR(INDEX(#REF!,MATCH($CF$47&amp;"_"&amp;$CF55,#REF!,0),1),"")</f>
        <v/>
      </c>
      <c r="CH55" s="21" t="str">
        <f>IFERROR(INDEX(#REF!,MATCH($CF$47&amp;"_"&amp;$CF55,#REF!,0),1),"")</f>
        <v/>
      </c>
      <c r="CI55" s="21" t="str">
        <f>IFERROR(INDEX(#REF!,MATCH($CF$47&amp;"_"&amp;$CF55,#REF!,0),1),"")&amp;" "&amp;IFERROR(INDEX(#REF!,MATCH($CF$47&amp;"_"&amp;$CF55,#REF!,0),1),"")</f>
        <v xml:space="preserve"> </v>
      </c>
      <c r="CJ55" s="21" t="str">
        <f>IFERROR(INDEX(#REF!,MATCH($CF$47&amp;"_"&amp;$CF55,#REF!,0),1),"")</f>
        <v/>
      </c>
      <c r="CK55" s="27" t="str">
        <f>IFERROR(VLOOKUP(CH55,#REF!,7,0),"")</f>
        <v/>
      </c>
      <c r="CL55" s="27" t="str">
        <f>IFERROR(IF(VLOOKUP(CH55,#REF!,8,0)=0,"NE","ANO"),"")</f>
        <v/>
      </c>
      <c r="CN55" s="21" t="e">
        <f t="shared" si="131"/>
        <v>#REF!</v>
      </c>
      <c r="CO55" s="21" t="str">
        <f t="shared" si="162"/>
        <v/>
      </c>
      <c r="CP55" s="21" t="str">
        <f t="shared" si="163"/>
        <v/>
      </c>
      <c r="CQ55" s="21" t="str">
        <f t="shared" si="164"/>
        <v xml:space="preserve"> </v>
      </c>
      <c r="CR55" s="21" t="str">
        <f t="shared" si="165"/>
        <v/>
      </c>
      <c r="CS55" s="27" t="str">
        <f t="shared" si="166"/>
        <v/>
      </c>
      <c r="CT55" s="27" t="str">
        <f t="shared" si="167"/>
        <v/>
      </c>
    </row>
    <row r="56" spans="1:98" x14ac:dyDescent="0.25">
      <c r="A56" s="23" t="s">
        <v>113</v>
      </c>
      <c r="D56" s="21" t="e">
        <f>IF(COUNTA($D$49:D55)&lt;=COUNTIF(#REF!,_listky!$D$47),MAX($D$49:D55)+1,"")</f>
        <v>#REF!</v>
      </c>
      <c r="E56" s="21" t="str">
        <f>IFERROR(INDEX(#REF!,MATCH($D$47&amp;"_"&amp;$D56,#REF!,0),1),"")</f>
        <v/>
      </c>
      <c r="F56" s="21" t="str">
        <f>IFERROR(INDEX(#REF!,MATCH($D$47&amp;"_"&amp;$D56,#REF!,0),1),"")</f>
        <v/>
      </c>
      <c r="G56" s="21" t="str">
        <f>IFERROR(INDEX(#REF!,MATCH($D$47&amp;"_"&amp;$D56,#REF!,0),1),"")&amp;" "&amp;IFERROR(INDEX(#REF!,MATCH($D$47&amp;"_"&amp;$D56,#REF!,0),1),"")</f>
        <v xml:space="preserve"> </v>
      </c>
      <c r="H56" s="21" t="str">
        <f>IFERROR(INDEX(#REF!,MATCH($D$47&amp;"_"&amp;$D56,#REF!,0),1),"")</f>
        <v/>
      </c>
      <c r="I56" s="27" t="str">
        <f>IFERROR(VLOOKUP(F56,#REF!,7,0),"")</f>
        <v/>
      </c>
      <c r="J56" s="27" t="str">
        <f>IFERROR(IF(VLOOKUP(F56,#REF!,8,0)=0,"NE","ANO"),"")</f>
        <v/>
      </c>
      <c r="L56" s="21" t="e">
        <f t="shared" si="126"/>
        <v>#REF!</v>
      </c>
      <c r="M56" s="21" t="str">
        <f t="shared" si="132"/>
        <v/>
      </c>
      <c r="N56" s="21" t="str">
        <f t="shared" si="133"/>
        <v/>
      </c>
      <c r="O56" s="21" t="str">
        <f t="shared" si="134"/>
        <v xml:space="preserve"> </v>
      </c>
      <c r="P56" s="21" t="str">
        <f t="shared" si="135"/>
        <v/>
      </c>
      <c r="Q56" s="27" t="str">
        <f t="shared" si="136"/>
        <v/>
      </c>
      <c r="R56" s="27" t="str">
        <f t="shared" si="137"/>
        <v/>
      </c>
      <c r="T56" s="21" t="e">
        <f>IF(COUNTA($T$49:T55)&lt;=COUNTIF(#REF!,_listky!$T$47),MAX($T$49:T55)+1,"")</f>
        <v>#REF!</v>
      </c>
      <c r="U56" s="21" t="str">
        <f>IFERROR(INDEX(#REF!,MATCH($T$47&amp;"_"&amp;$T56,#REF!,0),1),"")</f>
        <v/>
      </c>
      <c r="V56" s="21" t="str">
        <f>IFERROR(INDEX(#REF!,MATCH($T$47&amp;"_"&amp;$T56,#REF!,0),1),"")</f>
        <v/>
      </c>
      <c r="W56" s="21" t="str">
        <f>IFERROR(INDEX(#REF!,MATCH($T$47&amp;"_"&amp;$T56,#REF!,0),1),"")&amp;" "&amp;IFERROR(INDEX(#REF!,MATCH($T$47&amp;"_"&amp;$T56,#REF!,0),1),"")</f>
        <v xml:space="preserve"> </v>
      </c>
      <c r="X56" s="21" t="str">
        <f>IFERROR(INDEX(#REF!,MATCH($T$47&amp;"_"&amp;$T56,#REF!,0),1),"")</f>
        <v/>
      </c>
      <c r="Y56" s="27" t="str">
        <f>IFERROR(VLOOKUP(V56,#REF!,7,0),"")</f>
        <v/>
      </c>
      <c r="Z56" s="27" t="str">
        <f>IFERROR(IF(VLOOKUP(V56,#REF!,8,0)=0,"NE","ANO"),"")</f>
        <v/>
      </c>
      <c r="AB56" s="21" t="e">
        <f t="shared" si="127"/>
        <v>#REF!</v>
      </c>
      <c r="AC56" s="21" t="str">
        <f t="shared" si="138"/>
        <v/>
      </c>
      <c r="AD56" s="21" t="str">
        <f t="shared" si="139"/>
        <v/>
      </c>
      <c r="AE56" s="21" t="str">
        <f t="shared" si="140"/>
        <v xml:space="preserve"> </v>
      </c>
      <c r="AF56" s="21" t="str">
        <f t="shared" si="141"/>
        <v/>
      </c>
      <c r="AG56" s="27" t="str">
        <f t="shared" si="142"/>
        <v/>
      </c>
      <c r="AH56" s="27" t="str">
        <f t="shared" si="143"/>
        <v/>
      </c>
      <c r="AJ56" s="21" t="e">
        <f>IF(COUNTA($AJ$49:AJ55)&lt;=COUNTIF(#REF!,_listky!$AJ$47),MAX($AJ$49:AJ55)+1,"")</f>
        <v>#REF!</v>
      </c>
      <c r="AK56" s="21" t="str">
        <f>IFERROR(INDEX(#REF!,MATCH($AJ$47&amp;"_"&amp;$AJ56,#REF!,0),1),"")</f>
        <v/>
      </c>
      <c r="AL56" s="21" t="str">
        <f>IFERROR(INDEX(#REF!,MATCH($AJ$47&amp;"_"&amp;$AJ56,#REF!,0),1),"")</f>
        <v/>
      </c>
      <c r="AM56" s="21" t="str">
        <f>IFERROR(INDEX(#REF!,MATCH($AJ$47&amp;"_"&amp;$AJ56,#REF!,0),1),"")&amp;" "&amp;IFERROR(INDEX(#REF!,MATCH($AJ$47&amp;"_"&amp;$AJ56,#REF!,0),1),"")</f>
        <v xml:space="preserve"> </v>
      </c>
      <c r="AN56" s="21" t="str">
        <f>IFERROR(INDEX(#REF!,MATCH($AJ$47&amp;"_"&amp;$AJ56,#REF!,0),1),"")</f>
        <v/>
      </c>
      <c r="AO56" s="27" t="str">
        <f>IFERROR(VLOOKUP(AL56,#REF!,7,0),"")</f>
        <v/>
      </c>
      <c r="AP56" s="27" t="str">
        <f>IFERROR(IF(VLOOKUP(AL56,#REF!,8,0)=0,"NE","ANO"),"")</f>
        <v/>
      </c>
      <c r="AR56" s="21" t="e">
        <f t="shared" si="128"/>
        <v>#REF!</v>
      </c>
      <c r="AS56" s="21" t="str">
        <f t="shared" si="144"/>
        <v/>
      </c>
      <c r="AT56" s="21" t="str">
        <f t="shared" si="145"/>
        <v/>
      </c>
      <c r="AU56" s="21" t="str">
        <f t="shared" si="146"/>
        <v xml:space="preserve"> </v>
      </c>
      <c r="AV56" s="21" t="str">
        <f t="shared" si="147"/>
        <v/>
      </c>
      <c r="AW56" s="27" t="str">
        <f t="shared" si="148"/>
        <v/>
      </c>
      <c r="AX56" s="27" t="str">
        <f t="shared" si="149"/>
        <v/>
      </c>
      <c r="AZ56" s="21" t="e">
        <f>IF(COUNTA($AZ$49:AZ55)&lt;=COUNTIF(#REF!,_listky!$AZ$47),MAX($AZ$49:AZ55)+1,"")</f>
        <v>#REF!</v>
      </c>
      <c r="BA56" s="21" t="str">
        <f>IFERROR(INDEX(#REF!,MATCH($AZ$47&amp;"_"&amp;$AZ56,#REF!,0),1),"")</f>
        <v/>
      </c>
      <c r="BB56" s="21" t="str">
        <f>IFERROR(INDEX(#REF!,MATCH($AZ$47&amp;"_"&amp;$AZ56,#REF!,0),1),"")</f>
        <v/>
      </c>
      <c r="BC56" s="21" t="str">
        <f>IFERROR(INDEX(#REF!,MATCH($AZ$47&amp;"_"&amp;$AZ56,#REF!,0),1),"")&amp;" "&amp;IFERROR(INDEX(#REF!,MATCH($AZ$47&amp;"_"&amp;$AZ56,#REF!,0),1),"")</f>
        <v xml:space="preserve"> </v>
      </c>
      <c r="BD56" s="21" t="str">
        <f>IFERROR(INDEX(#REF!,MATCH($AZ$47&amp;"_"&amp;$AZ56,#REF!,0),1),"")</f>
        <v/>
      </c>
      <c r="BE56" s="27" t="str">
        <f>IFERROR(VLOOKUP(BB56,#REF!,7,0),"")</f>
        <v/>
      </c>
      <c r="BF56" s="27" t="str">
        <f>IFERROR(IF(VLOOKUP(BB56,#REF!,8,0)=0,"NE","ANO"),"")</f>
        <v/>
      </c>
      <c r="BH56" s="21" t="e">
        <f t="shared" si="129"/>
        <v>#REF!</v>
      </c>
      <c r="BI56" s="21" t="str">
        <f t="shared" si="150"/>
        <v/>
      </c>
      <c r="BJ56" s="21" t="str">
        <f t="shared" si="151"/>
        <v/>
      </c>
      <c r="BK56" s="21" t="str">
        <f t="shared" si="152"/>
        <v xml:space="preserve"> </v>
      </c>
      <c r="BL56" s="21" t="str">
        <f t="shared" si="153"/>
        <v/>
      </c>
      <c r="BM56" s="27" t="str">
        <f t="shared" si="154"/>
        <v/>
      </c>
      <c r="BN56" s="27" t="str">
        <f t="shared" si="155"/>
        <v/>
      </c>
      <c r="BP56" s="21" t="e">
        <f>IF(COUNTA($BP$49:BP55)&lt;=COUNTIF(#REF!,_listky!$BP$47),MAX($BP$49:BP55)+1,"")</f>
        <v>#REF!</v>
      </c>
      <c r="BQ56" s="21" t="str">
        <f>IFERROR(INDEX(#REF!,MATCH($BP$47&amp;"_"&amp;$BP56,#REF!,0),1),"")</f>
        <v/>
      </c>
      <c r="BR56" s="21" t="str">
        <f>IFERROR(INDEX(#REF!,MATCH($BP$47&amp;"_"&amp;$BP56,#REF!,0),1),"")</f>
        <v/>
      </c>
      <c r="BS56" s="21" t="str">
        <f>IFERROR(INDEX(#REF!,MATCH($BP$47&amp;"_"&amp;$BP56,#REF!,0),1),"")&amp;" "&amp;IFERROR(INDEX(#REF!,MATCH($BP$47&amp;"_"&amp;$BP56,#REF!,0),1),"")</f>
        <v xml:space="preserve"> </v>
      </c>
      <c r="BT56" s="21" t="str">
        <f>IFERROR(INDEX(#REF!,MATCH($BP$47&amp;"_"&amp;$BP56,#REF!,0),1),"")</f>
        <v/>
      </c>
      <c r="BU56" s="27" t="str">
        <f>IFERROR(VLOOKUP(BR56,#REF!,7,0),"")</f>
        <v/>
      </c>
      <c r="BV56" s="27" t="str">
        <f>IFERROR(IF(VLOOKUP(BR56,#REF!,8,0)=0,"NE","ANO"),"")</f>
        <v/>
      </c>
      <c r="BX56" s="21" t="e">
        <f t="shared" si="130"/>
        <v>#REF!</v>
      </c>
      <c r="BY56" s="21" t="str">
        <f t="shared" si="156"/>
        <v/>
      </c>
      <c r="BZ56" s="21" t="str">
        <f t="shared" si="157"/>
        <v/>
      </c>
      <c r="CA56" s="21" t="str">
        <f t="shared" si="158"/>
        <v xml:space="preserve"> </v>
      </c>
      <c r="CB56" s="21" t="str">
        <f t="shared" si="159"/>
        <v/>
      </c>
      <c r="CC56" s="27" t="str">
        <f t="shared" si="160"/>
        <v/>
      </c>
      <c r="CD56" s="27" t="str">
        <f t="shared" si="161"/>
        <v/>
      </c>
      <c r="CF56" s="21" t="e">
        <f>IF(COUNTA($CF$49:CF55)&lt;=COUNTIF(#REF!,_listky!$CF$47),MAX($CF$49:CF55)+1,"")</f>
        <v>#REF!</v>
      </c>
      <c r="CG56" s="21" t="str">
        <f>IFERROR(INDEX(#REF!,MATCH($CF$47&amp;"_"&amp;$CF56,#REF!,0),1),"")</f>
        <v/>
      </c>
      <c r="CH56" s="21" t="str">
        <f>IFERROR(INDEX(#REF!,MATCH($CF$47&amp;"_"&amp;$CF56,#REF!,0),1),"")</f>
        <v/>
      </c>
      <c r="CI56" s="21" t="str">
        <f>IFERROR(INDEX(#REF!,MATCH($CF$47&amp;"_"&amp;$CF56,#REF!,0),1),"")&amp;" "&amp;IFERROR(INDEX(#REF!,MATCH($CF$47&amp;"_"&amp;$CF56,#REF!,0),1),"")</f>
        <v xml:space="preserve"> </v>
      </c>
      <c r="CJ56" s="21" t="str">
        <f>IFERROR(INDEX(#REF!,MATCH($CF$47&amp;"_"&amp;$CF56,#REF!,0),1),"")</f>
        <v/>
      </c>
      <c r="CK56" s="27" t="str">
        <f>IFERROR(VLOOKUP(CH56,#REF!,7,0),"")</f>
        <v/>
      </c>
      <c r="CL56" s="27" t="str">
        <f>IFERROR(IF(VLOOKUP(CH56,#REF!,8,0)=0,"NE","ANO"),"")</f>
        <v/>
      </c>
      <c r="CN56" s="21" t="e">
        <f t="shared" si="131"/>
        <v>#REF!</v>
      </c>
      <c r="CO56" s="21" t="str">
        <f t="shared" si="162"/>
        <v/>
      </c>
      <c r="CP56" s="21" t="str">
        <f t="shared" si="163"/>
        <v/>
      </c>
      <c r="CQ56" s="21" t="str">
        <f t="shared" si="164"/>
        <v xml:space="preserve"> </v>
      </c>
      <c r="CR56" s="21" t="str">
        <f t="shared" si="165"/>
        <v/>
      </c>
      <c r="CS56" s="27" t="str">
        <f t="shared" si="166"/>
        <v/>
      </c>
      <c r="CT56" s="27" t="str">
        <f t="shared" si="167"/>
        <v/>
      </c>
    </row>
    <row r="57" spans="1:98" x14ac:dyDescent="0.25">
      <c r="A57" s="23" t="s">
        <v>132</v>
      </c>
      <c r="D57" s="21" t="e">
        <f>IF(COUNTA($D$49:D56)&lt;=COUNTIF(#REF!,_listky!$D$47),MAX($D$49:D56)+1,"")</f>
        <v>#REF!</v>
      </c>
      <c r="E57" s="21" t="str">
        <f>IFERROR(INDEX(#REF!,MATCH($D$47&amp;"_"&amp;$D57,#REF!,0),1),"")</f>
        <v/>
      </c>
      <c r="F57" s="21" t="str">
        <f>IFERROR(INDEX(#REF!,MATCH($D$47&amp;"_"&amp;$D57,#REF!,0),1),"")</f>
        <v/>
      </c>
      <c r="G57" s="21" t="str">
        <f>IFERROR(INDEX(#REF!,MATCH($D$47&amp;"_"&amp;$D57,#REF!,0),1),"")&amp;" "&amp;IFERROR(INDEX(#REF!,MATCH($D$47&amp;"_"&amp;$D57,#REF!,0),1),"")</f>
        <v xml:space="preserve"> </v>
      </c>
      <c r="H57" s="21" t="str">
        <f>IFERROR(INDEX(#REF!,MATCH($D$47&amp;"_"&amp;$D57,#REF!,0),1),"")</f>
        <v/>
      </c>
      <c r="I57" s="27" t="str">
        <f>IFERROR(VLOOKUP(F57,#REF!,7,0),"")</f>
        <v/>
      </c>
      <c r="J57" s="27" t="str">
        <f>IFERROR(IF(VLOOKUP(F57,#REF!,8,0)=0,"NE","ANO"),"")</f>
        <v/>
      </c>
      <c r="L57" s="21" t="e">
        <f t="shared" si="126"/>
        <v>#REF!</v>
      </c>
      <c r="M57" s="21" t="str">
        <f t="shared" si="132"/>
        <v/>
      </c>
      <c r="N57" s="21" t="str">
        <f t="shared" si="133"/>
        <v/>
      </c>
      <c r="O57" s="21" t="str">
        <f t="shared" si="134"/>
        <v xml:space="preserve"> </v>
      </c>
      <c r="P57" s="21" t="str">
        <f t="shared" si="135"/>
        <v/>
      </c>
      <c r="Q57" s="27" t="str">
        <f t="shared" si="136"/>
        <v/>
      </c>
      <c r="R57" s="27" t="str">
        <f t="shared" si="137"/>
        <v/>
      </c>
      <c r="T57" s="21" t="e">
        <f>IF(COUNTA($T$49:T56)&lt;=COUNTIF(#REF!,_listky!$T$47),MAX($T$49:T56)+1,"")</f>
        <v>#REF!</v>
      </c>
      <c r="U57" s="21" t="str">
        <f>IFERROR(INDEX(#REF!,MATCH($T$47&amp;"_"&amp;$T57,#REF!,0),1),"")</f>
        <v/>
      </c>
      <c r="V57" s="21" t="str">
        <f>IFERROR(INDEX(#REF!,MATCH($T$47&amp;"_"&amp;$T57,#REF!,0),1),"")</f>
        <v/>
      </c>
      <c r="W57" s="21" t="str">
        <f>IFERROR(INDEX(#REF!,MATCH($T$47&amp;"_"&amp;$T57,#REF!,0),1),"")&amp;" "&amp;IFERROR(INDEX(#REF!,MATCH($T$47&amp;"_"&amp;$T57,#REF!,0),1),"")</f>
        <v xml:space="preserve"> </v>
      </c>
      <c r="X57" s="21" t="str">
        <f>IFERROR(INDEX(#REF!,MATCH($T$47&amp;"_"&amp;$T57,#REF!,0),1),"")</f>
        <v/>
      </c>
      <c r="Y57" s="27" t="str">
        <f>IFERROR(VLOOKUP(V57,#REF!,7,0),"")</f>
        <v/>
      </c>
      <c r="Z57" s="27" t="str">
        <f>IFERROR(IF(VLOOKUP(V57,#REF!,8,0)=0,"NE","ANO"),"")</f>
        <v/>
      </c>
      <c r="AB57" s="21" t="e">
        <f t="shared" si="127"/>
        <v>#REF!</v>
      </c>
      <c r="AC57" s="21" t="str">
        <f t="shared" si="138"/>
        <v/>
      </c>
      <c r="AD57" s="21" t="str">
        <f t="shared" si="139"/>
        <v/>
      </c>
      <c r="AE57" s="21" t="str">
        <f t="shared" si="140"/>
        <v xml:space="preserve"> </v>
      </c>
      <c r="AF57" s="21" t="str">
        <f t="shared" si="141"/>
        <v/>
      </c>
      <c r="AG57" s="27" t="str">
        <f t="shared" si="142"/>
        <v/>
      </c>
      <c r="AH57" s="27" t="str">
        <f t="shared" si="143"/>
        <v/>
      </c>
      <c r="AJ57" s="21" t="e">
        <f>IF(COUNTA($AJ$49:AJ56)&lt;=COUNTIF(#REF!,_listky!$AJ$47),MAX($AJ$49:AJ56)+1,"")</f>
        <v>#REF!</v>
      </c>
      <c r="AK57" s="21" t="str">
        <f>IFERROR(INDEX(#REF!,MATCH($AJ$47&amp;"_"&amp;$AJ57,#REF!,0),1),"")</f>
        <v/>
      </c>
      <c r="AL57" s="21" t="str">
        <f>IFERROR(INDEX(#REF!,MATCH($AJ$47&amp;"_"&amp;$AJ57,#REF!,0),1),"")</f>
        <v/>
      </c>
      <c r="AM57" s="21" t="str">
        <f>IFERROR(INDEX(#REF!,MATCH($AJ$47&amp;"_"&amp;$AJ57,#REF!,0),1),"")&amp;" "&amp;IFERROR(INDEX(#REF!,MATCH($AJ$47&amp;"_"&amp;$AJ57,#REF!,0),1),"")</f>
        <v xml:space="preserve"> </v>
      </c>
      <c r="AN57" s="21" t="str">
        <f>IFERROR(INDEX(#REF!,MATCH($AJ$47&amp;"_"&amp;$AJ57,#REF!,0),1),"")</f>
        <v/>
      </c>
      <c r="AO57" s="27" t="str">
        <f>IFERROR(VLOOKUP(AL57,#REF!,7,0),"")</f>
        <v/>
      </c>
      <c r="AP57" s="27" t="str">
        <f>IFERROR(IF(VLOOKUP(AL57,#REF!,8,0)=0,"NE","ANO"),"")</f>
        <v/>
      </c>
      <c r="AR57" s="21" t="e">
        <f t="shared" si="128"/>
        <v>#REF!</v>
      </c>
      <c r="AS57" s="21" t="str">
        <f t="shared" si="144"/>
        <v/>
      </c>
      <c r="AT57" s="21" t="str">
        <f t="shared" si="145"/>
        <v/>
      </c>
      <c r="AU57" s="21" t="str">
        <f t="shared" si="146"/>
        <v xml:space="preserve"> </v>
      </c>
      <c r="AV57" s="21" t="str">
        <f t="shared" si="147"/>
        <v/>
      </c>
      <c r="AW57" s="27" t="str">
        <f t="shared" si="148"/>
        <v/>
      </c>
      <c r="AX57" s="27" t="str">
        <f t="shared" si="149"/>
        <v/>
      </c>
      <c r="AZ57" s="21" t="e">
        <f>IF(COUNTA($AZ$49:AZ56)&lt;=COUNTIF(#REF!,_listky!$AZ$47),MAX($AZ$49:AZ56)+1,"")</f>
        <v>#REF!</v>
      </c>
      <c r="BA57" s="21" t="str">
        <f>IFERROR(INDEX(#REF!,MATCH($AZ$47&amp;"_"&amp;$AZ57,#REF!,0),1),"")</f>
        <v/>
      </c>
      <c r="BB57" s="21" t="str">
        <f>IFERROR(INDEX(#REF!,MATCH($AZ$47&amp;"_"&amp;$AZ57,#REF!,0),1),"")</f>
        <v/>
      </c>
      <c r="BC57" s="21" t="str">
        <f>IFERROR(INDEX(#REF!,MATCH($AZ$47&amp;"_"&amp;$AZ57,#REF!,0),1),"")&amp;" "&amp;IFERROR(INDEX(#REF!,MATCH($AZ$47&amp;"_"&amp;$AZ57,#REF!,0),1),"")</f>
        <v xml:space="preserve"> </v>
      </c>
      <c r="BD57" s="21" t="str">
        <f>IFERROR(INDEX(#REF!,MATCH($AZ$47&amp;"_"&amp;$AZ57,#REF!,0),1),"")</f>
        <v/>
      </c>
      <c r="BE57" s="27" t="str">
        <f>IFERROR(VLOOKUP(BB57,#REF!,7,0),"")</f>
        <v/>
      </c>
      <c r="BF57" s="27" t="str">
        <f>IFERROR(IF(VLOOKUP(BB57,#REF!,8,0)=0,"NE","ANO"),"")</f>
        <v/>
      </c>
      <c r="BH57" s="21" t="e">
        <f t="shared" si="129"/>
        <v>#REF!</v>
      </c>
      <c r="BI57" s="21" t="str">
        <f t="shared" si="150"/>
        <v/>
      </c>
      <c r="BJ57" s="21" t="str">
        <f t="shared" si="151"/>
        <v/>
      </c>
      <c r="BK57" s="21" t="str">
        <f t="shared" si="152"/>
        <v xml:space="preserve"> </v>
      </c>
      <c r="BL57" s="21" t="str">
        <f t="shared" si="153"/>
        <v/>
      </c>
      <c r="BM57" s="27" t="str">
        <f t="shared" si="154"/>
        <v/>
      </c>
      <c r="BN57" s="27" t="str">
        <f t="shared" si="155"/>
        <v/>
      </c>
      <c r="BP57" s="21" t="e">
        <f>IF(COUNTA($BP$49:BP56)&lt;=COUNTIF(#REF!,_listky!$BP$47),MAX($BP$49:BP56)+1,"")</f>
        <v>#REF!</v>
      </c>
      <c r="BQ57" s="21" t="str">
        <f>IFERROR(INDEX(#REF!,MATCH($BP$47&amp;"_"&amp;$BP57,#REF!,0),1),"")</f>
        <v/>
      </c>
      <c r="BR57" s="21" t="str">
        <f>IFERROR(INDEX(#REF!,MATCH($BP$47&amp;"_"&amp;$BP57,#REF!,0),1),"")</f>
        <v/>
      </c>
      <c r="BS57" s="21" t="str">
        <f>IFERROR(INDEX(#REF!,MATCH($BP$47&amp;"_"&amp;$BP57,#REF!,0),1),"")&amp;" "&amp;IFERROR(INDEX(#REF!,MATCH($BP$47&amp;"_"&amp;$BP57,#REF!,0),1),"")</f>
        <v xml:space="preserve"> </v>
      </c>
      <c r="BT57" s="21" t="str">
        <f>IFERROR(INDEX(#REF!,MATCH($BP$47&amp;"_"&amp;$BP57,#REF!,0),1),"")</f>
        <v/>
      </c>
      <c r="BU57" s="27" t="str">
        <f>IFERROR(VLOOKUP(BR57,#REF!,7,0),"")</f>
        <v/>
      </c>
      <c r="BV57" s="27" t="str">
        <f>IFERROR(IF(VLOOKUP(BR57,#REF!,8,0)=0,"NE","ANO"),"")</f>
        <v/>
      </c>
      <c r="BX57" s="21" t="e">
        <f t="shared" si="130"/>
        <v>#REF!</v>
      </c>
      <c r="BY57" s="21" t="str">
        <f t="shared" si="156"/>
        <v/>
      </c>
      <c r="BZ57" s="21" t="str">
        <f t="shared" si="157"/>
        <v/>
      </c>
      <c r="CA57" s="21" t="str">
        <f t="shared" si="158"/>
        <v xml:space="preserve"> </v>
      </c>
      <c r="CB57" s="21" t="str">
        <f t="shared" si="159"/>
        <v/>
      </c>
      <c r="CC57" s="27" t="str">
        <f t="shared" si="160"/>
        <v/>
      </c>
      <c r="CD57" s="27" t="str">
        <f t="shared" si="161"/>
        <v/>
      </c>
      <c r="CF57" s="21" t="e">
        <f>IF(COUNTA($CF$49:CF56)&lt;=COUNTIF(#REF!,_listky!$CF$47),MAX($CF$49:CF56)+1,"")</f>
        <v>#REF!</v>
      </c>
      <c r="CG57" s="21" t="str">
        <f>IFERROR(INDEX(#REF!,MATCH($CF$47&amp;"_"&amp;$CF57,#REF!,0),1),"")</f>
        <v/>
      </c>
      <c r="CH57" s="21" t="str">
        <f>IFERROR(INDEX(#REF!,MATCH($CF$47&amp;"_"&amp;$CF57,#REF!,0),1),"")</f>
        <v/>
      </c>
      <c r="CI57" s="21" t="str">
        <f>IFERROR(INDEX(#REF!,MATCH($CF$47&amp;"_"&amp;$CF57,#REF!,0),1),"")&amp;" "&amp;IFERROR(INDEX(#REF!,MATCH($CF$47&amp;"_"&amp;$CF57,#REF!,0),1),"")</f>
        <v xml:space="preserve"> </v>
      </c>
      <c r="CJ57" s="21" t="str">
        <f>IFERROR(INDEX(#REF!,MATCH($CF$47&amp;"_"&amp;$CF57,#REF!,0),1),"")</f>
        <v/>
      </c>
      <c r="CK57" s="27" t="str">
        <f>IFERROR(VLOOKUP(CH57,#REF!,7,0),"")</f>
        <v/>
      </c>
      <c r="CL57" s="27" t="str">
        <f>IFERROR(IF(VLOOKUP(CH57,#REF!,8,0)=0,"NE","ANO"),"")</f>
        <v/>
      </c>
      <c r="CN57" s="21" t="e">
        <f t="shared" si="131"/>
        <v>#REF!</v>
      </c>
      <c r="CO57" s="21" t="str">
        <f t="shared" si="162"/>
        <v/>
      </c>
      <c r="CP57" s="21" t="str">
        <f t="shared" si="163"/>
        <v/>
      </c>
      <c r="CQ57" s="21" t="str">
        <f t="shared" si="164"/>
        <v xml:space="preserve"> </v>
      </c>
      <c r="CR57" s="21" t="str">
        <f t="shared" si="165"/>
        <v/>
      </c>
      <c r="CS57" s="27" t="str">
        <f t="shared" si="166"/>
        <v/>
      </c>
      <c r="CT57" s="27" t="str">
        <f t="shared" si="167"/>
        <v/>
      </c>
    </row>
    <row r="58" spans="1:98" x14ac:dyDescent="0.25">
      <c r="A58" s="23" t="s">
        <v>134</v>
      </c>
      <c r="D58" s="21" t="e">
        <f>IF(COUNTA($D$49:D57)&lt;=COUNTIF(#REF!,_listky!$D$47),MAX($D$49:D57)+1,"")</f>
        <v>#REF!</v>
      </c>
      <c r="E58" s="21" t="str">
        <f>IFERROR(INDEX(#REF!,MATCH($D$47&amp;"_"&amp;$D58,#REF!,0),1),"")</f>
        <v/>
      </c>
      <c r="F58" s="21" t="str">
        <f>IFERROR(INDEX(#REF!,MATCH($D$47&amp;"_"&amp;$D58,#REF!,0),1),"")</f>
        <v/>
      </c>
      <c r="G58" s="21" t="str">
        <f>IFERROR(INDEX(#REF!,MATCH($D$47&amp;"_"&amp;$D58,#REF!,0),1),"")&amp;" "&amp;IFERROR(INDEX(#REF!,MATCH($D$47&amp;"_"&amp;$D58,#REF!,0),1),"")</f>
        <v xml:space="preserve"> </v>
      </c>
      <c r="H58" s="21" t="str">
        <f>IFERROR(INDEX(#REF!,MATCH($D$47&amp;"_"&amp;$D58,#REF!,0),1),"")</f>
        <v/>
      </c>
      <c r="I58" s="27" t="str">
        <f>IFERROR(VLOOKUP(F58,#REF!,7,0),"")</f>
        <v/>
      </c>
      <c r="J58" s="27" t="str">
        <f>IFERROR(IF(VLOOKUP(F58,#REF!,8,0)=0,"NE","ANO"),"")</f>
        <v/>
      </c>
      <c r="L58" s="21" t="e">
        <f t="shared" si="126"/>
        <v>#REF!</v>
      </c>
      <c r="M58" s="21" t="str">
        <f t="shared" si="132"/>
        <v/>
      </c>
      <c r="N58" s="21" t="str">
        <f t="shared" si="133"/>
        <v/>
      </c>
      <c r="O58" s="21" t="str">
        <f t="shared" si="134"/>
        <v xml:space="preserve"> </v>
      </c>
      <c r="P58" s="21" t="str">
        <f t="shared" si="135"/>
        <v/>
      </c>
      <c r="Q58" s="27" t="str">
        <f t="shared" si="136"/>
        <v/>
      </c>
      <c r="R58" s="27" t="str">
        <f t="shared" si="137"/>
        <v/>
      </c>
      <c r="T58" s="21" t="e">
        <f>IF(COUNTA($T$49:T57)&lt;=COUNTIF(#REF!,_listky!$T$47),MAX($T$49:T57)+1,"")</f>
        <v>#REF!</v>
      </c>
      <c r="U58" s="21" t="str">
        <f>IFERROR(INDEX(#REF!,MATCH($T$47&amp;"_"&amp;$T58,#REF!,0),1),"")</f>
        <v/>
      </c>
      <c r="V58" s="21" t="str">
        <f>IFERROR(INDEX(#REF!,MATCH($T$47&amp;"_"&amp;$T58,#REF!,0),1),"")</f>
        <v/>
      </c>
      <c r="W58" s="21" t="str">
        <f>IFERROR(INDEX(#REF!,MATCH($T$47&amp;"_"&amp;$T58,#REF!,0),1),"")&amp;" "&amp;IFERROR(INDEX(#REF!,MATCH($T$47&amp;"_"&amp;$T58,#REF!,0),1),"")</f>
        <v xml:space="preserve"> </v>
      </c>
      <c r="X58" s="21" t="str">
        <f>IFERROR(INDEX(#REF!,MATCH($T$47&amp;"_"&amp;$T58,#REF!,0),1),"")</f>
        <v/>
      </c>
      <c r="Y58" s="27" t="str">
        <f>IFERROR(VLOOKUP(V58,#REF!,7,0),"")</f>
        <v/>
      </c>
      <c r="Z58" s="27" t="str">
        <f>IFERROR(IF(VLOOKUP(V58,#REF!,8,0)=0,"NE","ANO"),"")</f>
        <v/>
      </c>
      <c r="AB58" s="21" t="e">
        <f t="shared" si="127"/>
        <v>#REF!</v>
      </c>
      <c r="AC58" s="21" t="str">
        <f t="shared" si="138"/>
        <v/>
      </c>
      <c r="AD58" s="21" t="str">
        <f t="shared" si="139"/>
        <v/>
      </c>
      <c r="AE58" s="21" t="str">
        <f t="shared" si="140"/>
        <v xml:space="preserve"> </v>
      </c>
      <c r="AF58" s="21" t="str">
        <f t="shared" si="141"/>
        <v/>
      </c>
      <c r="AG58" s="27" t="str">
        <f t="shared" si="142"/>
        <v/>
      </c>
      <c r="AH58" s="27" t="str">
        <f t="shared" si="143"/>
        <v/>
      </c>
      <c r="AJ58" s="21" t="e">
        <f>IF(COUNTA($AJ$49:AJ57)&lt;=COUNTIF(#REF!,_listky!$AJ$47),MAX($AJ$49:AJ57)+1,"")</f>
        <v>#REF!</v>
      </c>
      <c r="AK58" s="21" t="str">
        <f>IFERROR(INDEX(#REF!,MATCH($AJ$47&amp;"_"&amp;$AJ58,#REF!,0),1),"")</f>
        <v/>
      </c>
      <c r="AL58" s="21" t="str">
        <f>IFERROR(INDEX(#REF!,MATCH($AJ$47&amp;"_"&amp;$AJ58,#REF!,0),1),"")</f>
        <v/>
      </c>
      <c r="AM58" s="21" t="str">
        <f>IFERROR(INDEX(#REF!,MATCH($AJ$47&amp;"_"&amp;$AJ58,#REF!,0),1),"")&amp;" "&amp;IFERROR(INDEX(#REF!,MATCH($AJ$47&amp;"_"&amp;$AJ58,#REF!,0),1),"")</f>
        <v xml:space="preserve"> </v>
      </c>
      <c r="AN58" s="21" t="str">
        <f>IFERROR(INDEX(#REF!,MATCH($AJ$47&amp;"_"&amp;$AJ58,#REF!,0),1),"")</f>
        <v/>
      </c>
      <c r="AO58" s="27" t="str">
        <f>IFERROR(VLOOKUP(AL58,#REF!,7,0),"")</f>
        <v/>
      </c>
      <c r="AP58" s="27" t="str">
        <f>IFERROR(IF(VLOOKUP(AL58,#REF!,8,0)=0,"NE","ANO"),"")</f>
        <v/>
      </c>
      <c r="AR58" s="21" t="e">
        <f t="shared" si="128"/>
        <v>#REF!</v>
      </c>
      <c r="AS58" s="21" t="str">
        <f t="shared" si="144"/>
        <v/>
      </c>
      <c r="AT58" s="21" t="str">
        <f t="shared" si="145"/>
        <v/>
      </c>
      <c r="AU58" s="21" t="str">
        <f t="shared" si="146"/>
        <v xml:space="preserve"> </v>
      </c>
      <c r="AV58" s="21" t="str">
        <f t="shared" si="147"/>
        <v/>
      </c>
      <c r="AW58" s="27" t="str">
        <f t="shared" si="148"/>
        <v/>
      </c>
      <c r="AX58" s="27" t="str">
        <f t="shared" si="149"/>
        <v/>
      </c>
      <c r="AZ58" s="21" t="e">
        <f>IF(COUNTA($AZ$49:AZ57)&lt;=COUNTIF(#REF!,_listky!$AZ$47),MAX($AZ$49:AZ57)+1,"")</f>
        <v>#REF!</v>
      </c>
      <c r="BA58" s="21" t="str">
        <f>IFERROR(INDEX(#REF!,MATCH($AZ$47&amp;"_"&amp;$AZ58,#REF!,0),1),"")</f>
        <v/>
      </c>
      <c r="BB58" s="21" t="str">
        <f>IFERROR(INDEX(#REF!,MATCH($AZ$47&amp;"_"&amp;$AZ58,#REF!,0),1),"")</f>
        <v/>
      </c>
      <c r="BC58" s="21" t="str">
        <f>IFERROR(INDEX(#REF!,MATCH($AZ$47&amp;"_"&amp;$AZ58,#REF!,0),1),"")&amp;" "&amp;IFERROR(INDEX(#REF!,MATCH($AZ$47&amp;"_"&amp;$AZ58,#REF!,0),1),"")</f>
        <v xml:space="preserve"> </v>
      </c>
      <c r="BD58" s="21" t="str">
        <f>IFERROR(INDEX(#REF!,MATCH($AZ$47&amp;"_"&amp;$AZ58,#REF!,0),1),"")</f>
        <v/>
      </c>
      <c r="BE58" s="27" t="str">
        <f>IFERROR(VLOOKUP(BB58,#REF!,7,0),"")</f>
        <v/>
      </c>
      <c r="BF58" s="27" t="str">
        <f>IFERROR(IF(VLOOKUP(BB58,#REF!,8,0)=0,"NE","ANO"),"")</f>
        <v/>
      </c>
      <c r="BH58" s="21" t="e">
        <f t="shared" si="129"/>
        <v>#REF!</v>
      </c>
      <c r="BI58" s="21" t="str">
        <f t="shared" si="150"/>
        <v/>
      </c>
      <c r="BJ58" s="21" t="str">
        <f t="shared" si="151"/>
        <v/>
      </c>
      <c r="BK58" s="21" t="str">
        <f t="shared" si="152"/>
        <v xml:space="preserve"> </v>
      </c>
      <c r="BL58" s="21" t="str">
        <f t="shared" si="153"/>
        <v/>
      </c>
      <c r="BM58" s="27" t="str">
        <f t="shared" si="154"/>
        <v/>
      </c>
      <c r="BN58" s="27" t="str">
        <f t="shared" si="155"/>
        <v/>
      </c>
      <c r="BP58" s="21" t="e">
        <f>IF(COUNTA($BP$49:BP57)&lt;=COUNTIF(#REF!,_listky!$BP$47),MAX($BP$49:BP57)+1,"")</f>
        <v>#REF!</v>
      </c>
      <c r="BQ58" s="21" t="str">
        <f>IFERROR(INDEX(#REF!,MATCH($BP$47&amp;"_"&amp;$BP58,#REF!,0),1),"")</f>
        <v/>
      </c>
      <c r="BR58" s="21" t="str">
        <f>IFERROR(INDEX(#REF!,MATCH($BP$47&amp;"_"&amp;$BP58,#REF!,0),1),"")</f>
        <v/>
      </c>
      <c r="BS58" s="21" t="str">
        <f>IFERROR(INDEX(#REF!,MATCH($BP$47&amp;"_"&amp;$BP58,#REF!,0),1),"")&amp;" "&amp;IFERROR(INDEX(#REF!,MATCH($BP$47&amp;"_"&amp;$BP58,#REF!,0),1),"")</f>
        <v xml:space="preserve"> </v>
      </c>
      <c r="BT58" s="21" t="str">
        <f>IFERROR(INDEX(#REF!,MATCH($BP$47&amp;"_"&amp;$BP58,#REF!,0),1),"")</f>
        <v/>
      </c>
      <c r="BU58" s="27" t="str">
        <f>IFERROR(VLOOKUP(BR58,#REF!,7,0),"")</f>
        <v/>
      </c>
      <c r="BV58" s="27" t="str">
        <f>IFERROR(IF(VLOOKUP(BR58,#REF!,8,0)=0,"NE","ANO"),"")</f>
        <v/>
      </c>
      <c r="BX58" s="21" t="e">
        <f t="shared" si="130"/>
        <v>#REF!</v>
      </c>
      <c r="BY58" s="21" t="str">
        <f t="shared" si="156"/>
        <v/>
      </c>
      <c r="BZ58" s="21" t="str">
        <f t="shared" si="157"/>
        <v/>
      </c>
      <c r="CA58" s="21" t="str">
        <f t="shared" si="158"/>
        <v xml:space="preserve"> </v>
      </c>
      <c r="CB58" s="21" t="str">
        <f t="shared" si="159"/>
        <v/>
      </c>
      <c r="CC58" s="27" t="str">
        <f t="shared" si="160"/>
        <v/>
      </c>
      <c r="CD58" s="27" t="str">
        <f t="shared" si="161"/>
        <v/>
      </c>
      <c r="CF58" s="21" t="e">
        <f>IF(COUNTA($CF$49:CF57)&lt;=COUNTIF(#REF!,_listky!$CF$47),MAX($CF$49:CF57)+1,"")</f>
        <v>#REF!</v>
      </c>
      <c r="CG58" s="21" t="str">
        <f>IFERROR(INDEX(#REF!,MATCH($CF$47&amp;"_"&amp;$CF58,#REF!,0),1),"")</f>
        <v/>
      </c>
      <c r="CH58" s="21" t="str">
        <f>IFERROR(INDEX(#REF!,MATCH($CF$47&amp;"_"&amp;$CF58,#REF!,0),1),"")</f>
        <v/>
      </c>
      <c r="CI58" s="21" t="str">
        <f>IFERROR(INDEX(#REF!,MATCH($CF$47&amp;"_"&amp;$CF58,#REF!,0),1),"")&amp;" "&amp;IFERROR(INDEX(#REF!,MATCH($CF$47&amp;"_"&amp;$CF58,#REF!,0),1),"")</f>
        <v xml:space="preserve"> </v>
      </c>
      <c r="CJ58" s="21" t="str">
        <f>IFERROR(INDEX(#REF!,MATCH($CF$47&amp;"_"&amp;$CF58,#REF!,0),1),"")</f>
        <v/>
      </c>
      <c r="CK58" s="27" t="str">
        <f>IFERROR(VLOOKUP(CH58,#REF!,7,0),"")</f>
        <v/>
      </c>
      <c r="CL58" s="27" t="str">
        <f>IFERROR(IF(VLOOKUP(CH58,#REF!,8,0)=0,"NE","ANO"),"")</f>
        <v/>
      </c>
      <c r="CN58" s="21" t="e">
        <f t="shared" si="131"/>
        <v>#REF!</v>
      </c>
      <c r="CO58" s="21" t="str">
        <f t="shared" si="162"/>
        <v/>
      </c>
      <c r="CP58" s="21" t="str">
        <f t="shared" si="163"/>
        <v/>
      </c>
      <c r="CQ58" s="21" t="str">
        <f t="shared" si="164"/>
        <v xml:space="preserve"> </v>
      </c>
      <c r="CR58" s="21" t="str">
        <f t="shared" si="165"/>
        <v/>
      </c>
      <c r="CS58" s="27" t="str">
        <f t="shared" si="166"/>
        <v/>
      </c>
      <c r="CT58" s="27" t="str">
        <f t="shared" si="167"/>
        <v/>
      </c>
    </row>
    <row r="59" spans="1:98" x14ac:dyDescent="0.25">
      <c r="A59" s="23" t="s">
        <v>122</v>
      </c>
      <c r="D59" s="21" t="e">
        <f>IF(COUNTA($D$49:D58)&lt;=COUNTIF(#REF!,_listky!$D$47),MAX($D$49:D58)+1,"")</f>
        <v>#REF!</v>
      </c>
      <c r="E59" s="21" t="str">
        <f>IFERROR(INDEX(#REF!,MATCH($D$47&amp;"_"&amp;$D59,#REF!,0),1),"")</f>
        <v/>
      </c>
      <c r="F59" s="21" t="str">
        <f>IFERROR(INDEX(#REF!,MATCH($D$47&amp;"_"&amp;$D59,#REF!,0),1),"")</f>
        <v/>
      </c>
      <c r="G59" s="21" t="str">
        <f>IFERROR(INDEX(#REF!,MATCH($D$47&amp;"_"&amp;$D59,#REF!,0),1),"")&amp;" "&amp;IFERROR(INDEX(#REF!,MATCH($D$47&amp;"_"&amp;$D59,#REF!,0),1),"")</f>
        <v xml:space="preserve"> </v>
      </c>
      <c r="H59" s="21" t="str">
        <f>IFERROR(INDEX(#REF!,MATCH($D$47&amp;"_"&amp;$D59,#REF!,0),1),"")</f>
        <v/>
      </c>
      <c r="I59" s="27" t="str">
        <f>IFERROR(VLOOKUP(F59,#REF!,7,0),"")</f>
        <v/>
      </c>
      <c r="J59" s="27" t="str">
        <f>IFERROR(IF(VLOOKUP(F59,#REF!,8,0)=0,"NE","ANO"),"")</f>
        <v/>
      </c>
      <c r="L59" s="21" t="e">
        <f t="shared" si="126"/>
        <v>#REF!</v>
      </c>
      <c r="M59" s="21" t="str">
        <f t="shared" si="132"/>
        <v/>
      </c>
      <c r="N59" s="21" t="str">
        <f t="shared" si="133"/>
        <v/>
      </c>
      <c r="O59" s="21" t="str">
        <f t="shared" si="134"/>
        <v xml:space="preserve"> </v>
      </c>
      <c r="P59" s="21" t="str">
        <f t="shared" si="135"/>
        <v/>
      </c>
      <c r="Q59" s="27" t="str">
        <f t="shared" si="136"/>
        <v/>
      </c>
      <c r="R59" s="27" t="str">
        <f t="shared" si="137"/>
        <v/>
      </c>
      <c r="T59" s="21" t="e">
        <f>IF(COUNTA($T$49:T58)&lt;=COUNTIF(#REF!,_listky!$T$47),MAX($T$49:T58)+1,"")</f>
        <v>#REF!</v>
      </c>
      <c r="U59" s="21" t="str">
        <f>IFERROR(INDEX(#REF!,MATCH($T$47&amp;"_"&amp;$T59,#REF!,0),1),"")</f>
        <v/>
      </c>
      <c r="V59" s="21" t="str">
        <f>IFERROR(INDEX(#REF!,MATCH($T$47&amp;"_"&amp;$T59,#REF!,0),1),"")</f>
        <v/>
      </c>
      <c r="W59" s="21" t="str">
        <f>IFERROR(INDEX(#REF!,MATCH($T$47&amp;"_"&amp;$T59,#REF!,0),1),"")&amp;" "&amp;IFERROR(INDEX(#REF!,MATCH($T$47&amp;"_"&amp;$T59,#REF!,0),1),"")</f>
        <v xml:space="preserve"> </v>
      </c>
      <c r="X59" s="21" t="str">
        <f>IFERROR(INDEX(#REF!,MATCH($T$47&amp;"_"&amp;$T59,#REF!,0),1),"")</f>
        <v/>
      </c>
      <c r="Y59" s="27" t="str">
        <f>IFERROR(VLOOKUP(V59,#REF!,7,0),"")</f>
        <v/>
      </c>
      <c r="Z59" s="27" t="str">
        <f>IFERROR(IF(VLOOKUP(V59,#REF!,8,0)=0,"NE","ANO"),"")</f>
        <v/>
      </c>
      <c r="AB59" s="21" t="e">
        <f t="shared" si="127"/>
        <v>#REF!</v>
      </c>
      <c r="AC59" s="21" t="str">
        <f t="shared" si="138"/>
        <v/>
      </c>
      <c r="AD59" s="21" t="str">
        <f t="shared" si="139"/>
        <v/>
      </c>
      <c r="AE59" s="21" t="str">
        <f t="shared" si="140"/>
        <v xml:space="preserve"> </v>
      </c>
      <c r="AF59" s="21" t="str">
        <f t="shared" si="141"/>
        <v/>
      </c>
      <c r="AG59" s="27" t="str">
        <f t="shared" si="142"/>
        <v/>
      </c>
      <c r="AH59" s="27" t="str">
        <f t="shared" si="143"/>
        <v/>
      </c>
      <c r="AJ59" s="21" t="e">
        <f>IF(COUNTA($AJ$49:AJ58)&lt;=COUNTIF(#REF!,_listky!$AJ$47),MAX($AJ$49:AJ58)+1,"")</f>
        <v>#REF!</v>
      </c>
      <c r="AK59" s="21" t="str">
        <f>IFERROR(INDEX(#REF!,MATCH($AJ$47&amp;"_"&amp;$AJ59,#REF!,0),1),"")</f>
        <v/>
      </c>
      <c r="AL59" s="21" t="str">
        <f>IFERROR(INDEX(#REF!,MATCH($AJ$47&amp;"_"&amp;$AJ59,#REF!,0),1),"")</f>
        <v/>
      </c>
      <c r="AM59" s="21" t="str">
        <f>IFERROR(INDEX(#REF!,MATCH($AJ$47&amp;"_"&amp;$AJ59,#REF!,0),1),"")&amp;" "&amp;IFERROR(INDEX(#REF!,MATCH($AJ$47&amp;"_"&amp;$AJ59,#REF!,0),1),"")</f>
        <v xml:space="preserve"> </v>
      </c>
      <c r="AN59" s="21" t="str">
        <f>IFERROR(INDEX(#REF!,MATCH($AJ$47&amp;"_"&amp;$AJ59,#REF!,0),1),"")</f>
        <v/>
      </c>
      <c r="AO59" s="27" t="str">
        <f>IFERROR(VLOOKUP(AL59,#REF!,7,0),"")</f>
        <v/>
      </c>
      <c r="AP59" s="27" t="str">
        <f>IFERROR(IF(VLOOKUP(AL59,#REF!,8,0)=0,"NE","ANO"),"")</f>
        <v/>
      </c>
      <c r="AR59" s="21" t="e">
        <f t="shared" si="128"/>
        <v>#REF!</v>
      </c>
      <c r="AS59" s="21" t="str">
        <f t="shared" si="144"/>
        <v/>
      </c>
      <c r="AT59" s="21" t="str">
        <f t="shared" si="145"/>
        <v/>
      </c>
      <c r="AU59" s="21" t="str">
        <f t="shared" si="146"/>
        <v xml:space="preserve"> </v>
      </c>
      <c r="AV59" s="21" t="str">
        <f t="shared" si="147"/>
        <v/>
      </c>
      <c r="AW59" s="27" t="str">
        <f t="shared" si="148"/>
        <v/>
      </c>
      <c r="AX59" s="27" t="str">
        <f t="shared" si="149"/>
        <v/>
      </c>
      <c r="AZ59" s="21" t="e">
        <f>IF(COUNTA($AZ$49:AZ58)&lt;=COUNTIF(#REF!,_listky!$AZ$47),MAX($AZ$49:AZ58)+1,"")</f>
        <v>#REF!</v>
      </c>
      <c r="BA59" s="21" t="str">
        <f>IFERROR(INDEX(#REF!,MATCH($AZ$47&amp;"_"&amp;$AZ59,#REF!,0),1),"")</f>
        <v/>
      </c>
      <c r="BB59" s="21" t="str">
        <f>IFERROR(INDEX(#REF!,MATCH($AZ$47&amp;"_"&amp;$AZ59,#REF!,0),1),"")</f>
        <v/>
      </c>
      <c r="BC59" s="21" t="str">
        <f>IFERROR(INDEX(#REF!,MATCH($AZ$47&amp;"_"&amp;$AZ59,#REF!,0),1),"")&amp;" "&amp;IFERROR(INDEX(#REF!,MATCH($AZ$47&amp;"_"&amp;$AZ59,#REF!,0),1),"")</f>
        <v xml:space="preserve"> </v>
      </c>
      <c r="BD59" s="21" t="str">
        <f>IFERROR(INDEX(#REF!,MATCH($AZ$47&amp;"_"&amp;$AZ59,#REF!,0),1),"")</f>
        <v/>
      </c>
      <c r="BE59" s="27" t="str">
        <f>IFERROR(VLOOKUP(BB59,#REF!,7,0),"")</f>
        <v/>
      </c>
      <c r="BF59" s="27" t="str">
        <f>IFERROR(IF(VLOOKUP(BB59,#REF!,8,0)=0,"NE","ANO"),"")</f>
        <v/>
      </c>
      <c r="BH59" s="21" t="e">
        <f t="shared" si="129"/>
        <v>#REF!</v>
      </c>
      <c r="BI59" s="21" t="str">
        <f t="shared" si="150"/>
        <v/>
      </c>
      <c r="BJ59" s="21" t="str">
        <f t="shared" si="151"/>
        <v/>
      </c>
      <c r="BK59" s="21" t="str">
        <f t="shared" si="152"/>
        <v xml:space="preserve"> </v>
      </c>
      <c r="BL59" s="21" t="str">
        <f t="shared" si="153"/>
        <v/>
      </c>
      <c r="BM59" s="27" t="str">
        <f t="shared" si="154"/>
        <v/>
      </c>
      <c r="BN59" s="27" t="str">
        <f t="shared" si="155"/>
        <v/>
      </c>
      <c r="BP59" s="21" t="e">
        <f>IF(COUNTA($BP$49:BP58)&lt;=COUNTIF(#REF!,_listky!$BP$47),MAX($BP$49:BP58)+1,"")</f>
        <v>#REF!</v>
      </c>
      <c r="BQ59" s="21" t="str">
        <f>IFERROR(INDEX(#REF!,MATCH($BP$47&amp;"_"&amp;$BP59,#REF!,0),1),"")</f>
        <v/>
      </c>
      <c r="BR59" s="21" t="str">
        <f>IFERROR(INDEX(#REF!,MATCH($BP$47&amp;"_"&amp;$BP59,#REF!,0),1),"")</f>
        <v/>
      </c>
      <c r="BS59" s="21" t="str">
        <f>IFERROR(INDEX(#REF!,MATCH($BP$47&amp;"_"&amp;$BP59,#REF!,0),1),"")&amp;" "&amp;IFERROR(INDEX(#REF!,MATCH($BP$47&amp;"_"&amp;$BP59,#REF!,0),1),"")</f>
        <v xml:space="preserve"> </v>
      </c>
      <c r="BT59" s="21" t="str">
        <f>IFERROR(INDEX(#REF!,MATCH($BP$47&amp;"_"&amp;$BP59,#REF!,0),1),"")</f>
        <v/>
      </c>
      <c r="BU59" s="27" t="str">
        <f>IFERROR(VLOOKUP(BR59,#REF!,7,0),"")</f>
        <v/>
      </c>
      <c r="BV59" s="27" t="str">
        <f>IFERROR(IF(VLOOKUP(BR59,#REF!,8,0)=0,"NE","ANO"),"")</f>
        <v/>
      </c>
      <c r="BX59" s="21" t="e">
        <f t="shared" si="130"/>
        <v>#REF!</v>
      </c>
      <c r="BY59" s="21" t="str">
        <f t="shared" si="156"/>
        <v/>
      </c>
      <c r="BZ59" s="21" t="str">
        <f t="shared" si="157"/>
        <v/>
      </c>
      <c r="CA59" s="21" t="str">
        <f t="shared" si="158"/>
        <v xml:space="preserve"> </v>
      </c>
      <c r="CB59" s="21" t="str">
        <f t="shared" si="159"/>
        <v/>
      </c>
      <c r="CC59" s="27" t="str">
        <f t="shared" si="160"/>
        <v/>
      </c>
      <c r="CD59" s="27" t="str">
        <f t="shared" si="161"/>
        <v/>
      </c>
      <c r="CF59" s="21" t="e">
        <f>IF(COUNTA($CF$49:CF58)&lt;=COUNTIF(#REF!,_listky!$CF$47),MAX($CF$49:CF58)+1,"")</f>
        <v>#REF!</v>
      </c>
      <c r="CG59" s="21" t="str">
        <f>IFERROR(INDEX(#REF!,MATCH($CF$47&amp;"_"&amp;$CF59,#REF!,0),1),"")</f>
        <v/>
      </c>
      <c r="CH59" s="21" t="str">
        <f>IFERROR(INDEX(#REF!,MATCH($CF$47&amp;"_"&amp;$CF59,#REF!,0),1),"")</f>
        <v/>
      </c>
      <c r="CI59" s="21" t="str">
        <f>IFERROR(INDEX(#REF!,MATCH($CF$47&amp;"_"&amp;$CF59,#REF!,0),1),"")&amp;" "&amp;IFERROR(INDEX(#REF!,MATCH($CF$47&amp;"_"&amp;$CF59,#REF!,0),1),"")</f>
        <v xml:space="preserve"> </v>
      </c>
      <c r="CJ59" s="21" t="str">
        <f>IFERROR(INDEX(#REF!,MATCH($CF$47&amp;"_"&amp;$CF59,#REF!,0),1),"")</f>
        <v/>
      </c>
      <c r="CK59" s="27" t="str">
        <f>IFERROR(VLOOKUP(CH59,#REF!,7,0),"")</f>
        <v/>
      </c>
      <c r="CL59" s="27" t="str">
        <f>IFERROR(IF(VLOOKUP(CH59,#REF!,8,0)=0,"NE","ANO"),"")</f>
        <v/>
      </c>
      <c r="CN59" s="21" t="e">
        <f t="shared" si="131"/>
        <v>#REF!</v>
      </c>
      <c r="CO59" s="21" t="str">
        <f t="shared" si="162"/>
        <v/>
      </c>
      <c r="CP59" s="21" t="str">
        <f t="shared" si="163"/>
        <v/>
      </c>
      <c r="CQ59" s="21" t="str">
        <f t="shared" si="164"/>
        <v xml:space="preserve"> </v>
      </c>
      <c r="CR59" s="21" t="str">
        <f t="shared" si="165"/>
        <v/>
      </c>
      <c r="CS59" s="27" t="str">
        <f t="shared" si="166"/>
        <v/>
      </c>
      <c r="CT59" s="27" t="str">
        <f t="shared" si="167"/>
        <v/>
      </c>
    </row>
    <row r="60" spans="1:98" x14ac:dyDescent="0.25">
      <c r="A60" s="23" t="s">
        <v>136</v>
      </c>
    </row>
    <row r="61" spans="1:98" ht="15.75" thickBot="1" x14ac:dyDescent="0.3">
      <c r="A61" s="23" t="s">
        <v>84</v>
      </c>
    </row>
    <row r="62" spans="1:98" ht="16.5" thickBot="1" x14ac:dyDescent="0.3">
      <c r="A62" s="23" t="s">
        <v>108</v>
      </c>
      <c r="D62" s="41" t="str">
        <f>A6</f>
        <v>Kostomlátky</v>
      </c>
      <c r="E62" s="42"/>
      <c r="F62" s="42"/>
      <c r="G62" s="42"/>
      <c r="H62" s="42"/>
      <c r="I62" s="42"/>
      <c r="J62" s="43"/>
      <c r="L62" s="41" t="str">
        <f t="shared" ref="L62:L74" si="168">D62</f>
        <v>Kostomlátky</v>
      </c>
      <c r="M62" s="42"/>
      <c r="N62" s="42"/>
      <c r="O62" s="42"/>
      <c r="P62" s="42"/>
      <c r="Q62" s="42"/>
      <c r="R62" s="43"/>
      <c r="T62" s="41" t="str">
        <f>A13</f>
        <v>Praha-Zličín</v>
      </c>
      <c r="U62" s="42"/>
      <c r="V62" s="42"/>
      <c r="W62" s="42"/>
      <c r="X62" s="42"/>
      <c r="Y62" s="42"/>
      <c r="Z62" s="43"/>
      <c r="AB62" s="41" t="str">
        <f>T62</f>
        <v>Praha-Zličín</v>
      </c>
      <c r="AC62" s="42"/>
      <c r="AD62" s="42"/>
      <c r="AE62" s="42"/>
      <c r="AF62" s="42"/>
      <c r="AG62" s="42"/>
      <c r="AH62" s="43"/>
      <c r="AJ62" s="41" t="str">
        <f>A20</f>
        <v>Jindřichov</v>
      </c>
      <c r="AK62" s="42"/>
      <c r="AL62" s="42"/>
      <c r="AM62" s="42"/>
      <c r="AN62" s="42"/>
      <c r="AO62" s="42"/>
      <c r="AP62" s="43"/>
      <c r="AR62" s="41" t="str">
        <f>AJ62</f>
        <v>Jindřichov</v>
      </c>
      <c r="AS62" s="42"/>
      <c r="AT62" s="42"/>
      <c r="AU62" s="42"/>
      <c r="AV62" s="42"/>
      <c r="AW62" s="42"/>
      <c r="AX62" s="43"/>
      <c r="AZ62" s="41" t="str">
        <f>A27</f>
        <v>Oznice</v>
      </c>
      <c r="BA62" s="42"/>
      <c r="BB62" s="42"/>
      <c r="BC62" s="42"/>
      <c r="BD62" s="42"/>
      <c r="BE62" s="42"/>
      <c r="BF62" s="43"/>
      <c r="BH62" s="41" t="str">
        <f>AZ62</f>
        <v>Oznice</v>
      </c>
      <c r="BI62" s="42"/>
      <c r="BJ62" s="42"/>
      <c r="BK62" s="42"/>
      <c r="BL62" s="42"/>
      <c r="BM62" s="42"/>
      <c r="BN62" s="43"/>
      <c r="BP62" s="41" t="str">
        <f>A34</f>
        <v>Mlékosrby</v>
      </c>
      <c r="BQ62" s="42"/>
      <c r="BR62" s="42"/>
      <c r="BS62" s="42"/>
      <c r="BT62" s="42"/>
      <c r="BU62" s="42"/>
      <c r="BV62" s="43"/>
      <c r="BX62" s="41" t="str">
        <f>BP62</f>
        <v>Mlékosrby</v>
      </c>
      <c r="BY62" s="42"/>
      <c r="BZ62" s="42"/>
      <c r="CA62" s="42"/>
      <c r="CB62" s="42"/>
      <c r="CC62" s="42"/>
      <c r="CD62" s="43"/>
      <c r="CF62" s="41" t="str">
        <f>A41</f>
        <v>Výčapy</v>
      </c>
      <c r="CG62" s="42"/>
      <c r="CH62" s="42"/>
      <c r="CI62" s="42"/>
      <c r="CJ62" s="42"/>
      <c r="CK62" s="42"/>
      <c r="CL62" s="43"/>
      <c r="CN62" s="41" t="str">
        <f>CF62</f>
        <v>Výčapy</v>
      </c>
      <c r="CO62" s="42"/>
      <c r="CP62" s="42"/>
      <c r="CQ62" s="42"/>
      <c r="CR62" s="42"/>
      <c r="CS62" s="42"/>
      <c r="CT62" s="43"/>
    </row>
    <row r="63" spans="1:98" x14ac:dyDescent="0.25">
      <c r="A63" s="23" t="s">
        <v>77</v>
      </c>
      <c r="D63" s="28" t="str">
        <f>D48</f>
        <v>kategorie: Muži a dorostenci</v>
      </c>
      <c r="L63" s="28" t="str">
        <f t="shared" si="168"/>
        <v>kategorie: Muži a dorostenci</v>
      </c>
      <c r="T63" s="28" t="str">
        <f>D63</f>
        <v>kategorie: Muži a dorostenci</v>
      </c>
      <c r="AB63" s="28" t="str">
        <f t="shared" ref="AB63:AB74" si="169">T63</f>
        <v>kategorie: Muži a dorostenci</v>
      </c>
      <c r="AJ63" s="28" t="str">
        <f>D63</f>
        <v>kategorie: Muži a dorostenci</v>
      </c>
      <c r="AR63" s="28" t="str">
        <f t="shared" ref="AR63:AR74" si="170">AJ63</f>
        <v>kategorie: Muži a dorostenci</v>
      </c>
      <c r="AZ63" s="28" t="str">
        <f>D63</f>
        <v>kategorie: Muži a dorostenci</v>
      </c>
      <c r="BH63" s="28" t="str">
        <f t="shared" ref="BH63:BH74" si="171">AZ63</f>
        <v>kategorie: Muži a dorostenci</v>
      </c>
      <c r="BP63" s="28" t="str">
        <f>D63</f>
        <v>kategorie: Muži a dorostenci</v>
      </c>
      <c r="BX63" s="28" t="str">
        <f t="shared" ref="BX63:BX74" si="172">BP63</f>
        <v>kategorie: Muži a dorostenci</v>
      </c>
      <c r="CF63" s="28" t="str">
        <f>D63</f>
        <v>kategorie: Muži a dorostenci</v>
      </c>
      <c r="CN63" s="28" t="str">
        <f t="shared" ref="CN63:CN74" si="173">CF63</f>
        <v>kategorie: Muži a dorostenci</v>
      </c>
    </row>
    <row r="64" spans="1:98" x14ac:dyDescent="0.25">
      <c r="A64" s="23" t="s">
        <v>133</v>
      </c>
      <c r="D64" s="24" t="s">
        <v>76</v>
      </c>
      <c r="E64" s="24" t="s">
        <v>75</v>
      </c>
      <c r="F64" s="24" t="s">
        <v>71</v>
      </c>
      <c r="G64" s="24" t="s">
        <v>72</v>
      </c>
      <c r="H64" s="24" t="s">
        <v>73</v>
      </c>
      <c r="I64" s="24" t="s">
        <v>70</v>
      </c>
      <c r="J64" s="24" t="s">
        <v>74</v>
      </c>
      <c r="L64" s="24" t="str">
        <f t="shared" si="168"/>
        <v>#</v>
      </c>
      <c r="M64" s="24" t="str">
        <f t="shared" ref="M64:M74" si="174">E64</f>
        <v>Start. číslo</v>
      </c>
      <c r="N64" s="24" t="str">
        <f t="shared" ref="N64:N74" si="175">F64</f>
        <v>Fscode</v>
      </c>
      <c r="O64" s="24" t="str">
        <f t="shared" ref="O64:O74" si="176">G64</f>
        <v>Přijmení, jméno</v>
      </c>
      <c r="P64" s="24" t="str">
        <f t="shared" ref="P64:P74" si="177">H64</f>
        <v>Ročník</v>
      </c>
      <c r="Q64" s="24" t="str">
        <f t="shared" ref="Q64:Q74" si="178">I64</f>
        <v>100m</v>
      </c>
      <c r="R64" s="24" t="str">
        <f t="shared" ref="R64:R74" si="179">J64</f>
        <v>Věž</v>
      </c>
      <c r="T64" s="24" t="s">
        <v>76</v>
      </c>
      <c r="U64" s="24" t="s">
        <v>75</v>
      </c>
      <c r="V64" s="24" t="s">
        <v>71</v>
      </c>
      <c r="W64" s="24" t="s">
        <v>72</v>
      </c>
      <c r="X64" s="24" t="s">
        <v>73</v>
      </c>
      <c r="Y64" s="24" t="s">
        <v>70</v>
      </c>
      <c r="Z64" s="24" t="s">
        <v>74</v>
      </c>
      <c r="AB64" s="24" t="str">
        <f t="shared" si="169"/>
        <v>#</v>
      </c>
      <c r="AC64" s="24" t="str">
        <f t="shared" ref="AC64:AC74" si="180">U64</f>
        <v>Start. číslo</v>
      </c>
      <c r="AD64" s="24" t="str">
        <f t="shared" ref="AD64:AD74" si="181">V64</f>
        <v>Fscode</v>
      </c>
      <c r="AE64" s="24" t="str">
        <f t="shared" ref="AE64:AE74" si="182">W64</f>
        <v>Přijmení, jméno</v>
      </c>
      <c r="AF64" s="24" t="str">
        <f t="shared" ref="AF64:AF74" si="183">X64</f>
        <v>Ročník</v>
      </c>
      <c r="AG64" s="24" t="str">
        <f t="shared" ref="AG64:AG74" si="184">Y64</f>
        <v>100m</v>
      </c>
      <c r="AH64" s="24" t="str">
        <f t="shared" ref="AH64:AH74" si="185">Z64</f>
        <v>Věž</v>
      </c>
      <c r="AJ64" s="24" t="s">
        <v>76</v>
      </c>
      <c r="AK64" s="24" t="s">
        <v>75</v>
      </c>
      <c r="AL64" s="24" t="s">
        <v>71</v>
      </c>
      <c r="AM64" s="24" t="s">
        <v>72</v>
      </c>
      <c r="AN64" s="24" t="s">
        <v>73</v>
      </c>
      <c r="AO64" s="24" t="s">
        <v>70</v>
      </c>
      <c r="AP64" s="24" t="s">
        <v>74</v>
      </c>
      <c r="AR64" s="24" t="str">
        <f t="shared" si="170"/>
        <v>#</v>
      </c>
      <c r="AS64" s="24" t="str">
        <f t="shared" ref="AS64:AS74" si="186">AK64</f>
        <v>Start. číslo</v>
      </c>
      <c r="AT64" s="24" t="str">
        <f t="shared" ref="AT64:AT74" si="187">AL64</f>
        <v>Fscode</v>
      </c>
      <c r="AU64" s="24" t="str">
        <f t="shared" ref="AU64:AU74" si="188">AM64</f>
        <v>Přijmení, jméno</v>
      </c>
      <c r="AV64" s="24" t="str">
        <f t="shared" ref="AV64:AV74" si="189">AN64</f>
        <v>Ročník</v>
      </c>
      <c r="AW64" s="24" t="str">
        <f t="shared" ref="AW64:AW74" si="190">AO64</f>
        <v>100m</v>
      </c>
      <c r="AX64" s="24" t="str">
        <f t="shared" ref="AX64:AX74" si="191">AP64</f>
        <v>Věž</v>
      </c>
      <c r="AZ64" s="24" t="s">
        <v>76</v>
      </c>
      <c r="BA64" s="24" t="s">
        <v>75</v>
      </c>
      <c r="BB64" s="24" t="s">
        <v>71</v>
      </c>
      <c r="BC64" s="24" t="s">
        <v>72</v>
      </c>
      <c r="BD64" s="24" t="s">
        <v>73</v>
      </c>
      <c r="BE64" s="24" t="s">
        <v>70</v>
      </c>
      <c r="BF64" s="24" t="s">
        <v>74</v>
      </c>
      <c r="BH64" s="24" t="str">
        <f t="shared" si="171"/>
        <v>#</v>
      </c>
      <c r="BI64" s="24" t="str">
        <f t="shared" ref="BI64:BI74" si="192">BA64</f>
        <v>Start. číslo</v>
      </c>
      <c r="BJ64" s="24" t="str">
        <f t="shared" ref="BJ64:BJ74" si="193">BB64</f>
        <v>Fscode</v>
      </c>
      <c r="BK64" s="24" t="str">
        <f t="shared" ref="BK64:BK74" si="194">BC64</f>
        <v>Přijmení, jméno</v>
      </c>
      <c r="BL64" s="24" t="str">
        <f t="shared" ref="BL64:BL74" si="195">BD64</f>
        <v>Ročník</v>
      </c>
      <c r="BM64" s="24" t="str">
        <f t="shared" ref="BM64:BM74" si="196">BE64</f>
        <v>100m</v>
      </c>
      <c r="BN64" s="24" t="str">
        <f t="shared" ref="BN64:BN74" si="197">BF64</f>
        <v>Věž</v>
      </c>
      <c r="BP64" s="24" t="s">
        <v>76</v>
      </c>
      <c r="BQ64" s="24" t="s">
        <v>75</v>
      </c>
      <c r="BR64" s="24" t="s">
        <v>71</v>
      </c>
      <c r="BS64" s="24" t="s">
        <v>72</v>
      </c>
      <c r="BT64" s="24" t="s">
        <v>73</v>
      </c>
      <c r="BU64" s="24" t="s">
        <v>70</v>
      </c>
      <c r="BV64" s="24" t="s">
        <v>74</v>
      </c>
      <c r="BX64" s="24" t="str">
        <f t="shared" si="172"/>
        <v>#</v>
      </c>
      <c r="BY64" s="24" t="str">
        <f t="shared" ref="BY64:BY74" si="198">BQ64</f>
        <v>Start. číslo</v>
      </c>
      <c r="BZ64" s="24" t="str">
        <f t="shared" ref="BZ64:BZ74" si="199">BR64</f>
        <v>Fscode</v>
      </c>
      <c r="CA64" s="24" t="str">
        <f t="shared" ref="CA64:CA74" si="200">BS64</f>
        <v>Přijmení, jméno</v>
      </c>
      <c r="CB64" s="24" t="str">
        <f t="shared" ref="CB64:CB74" si="201">BT64</f>
        <v>Ročník</v>
      </c>
      <c r="CC64" s="24" t="str">
        <f t="shared" ref="CC64:CC74" si="202">BU64</f>
        <v>100m</v>
      </c>
      <c r="CD64" s="24" t="str">
        <f t="shared" ref="CD64:CD74" si="203">BV64</f>
        <v>Věž</v>
      </c>
      <c r="CF64" s="24" t="s">
        <v>76</v>
      </c>
      <c r="CG64" s="24" t="s">
        <v>75</v>
      </c>
      <c r="CH64" s="24" t="s">
        <v>71</v>
      </c>
      <c r="CI64" s="24" t="s">
        <v>72</v>
      </c>
      <c r="CJ64" s="24" t="s">
        <v>73</v>
      </c>
      <c r="CK64" s="24" t="s">
        <v>70</v>
      </c>
      <c r="CL64" s="24" t="s">
        <v>74</v>
      </c>
      <c r="CN64" s="24" t="str">
        <f t="shared" si="173"/>
        <v>#</v>
      </c>
      <c r="CO64" s="24" t="str">
        <f t="shared" ref="CO64:CO74" si="204">CG64</f>
        <v>Start. číslo</v>
      </c>
      <c r="CP64" s="24" t="str">
        <f t="shared" ref="CP64:CP74" si="205">CH64</f>
        <v>Fscode</v>
      </c>
      <c r="CQ64" s="24" t="str">
        <f t="shared" ref="CQ64:CQ74" si="206">CI64</f>
        <v>Přijmení, jméno</v>
      </c>
      <c r="CR64" s="24" t="str">
        <f t="shared" ref="CR64:CR74" si="207">CJ64</f>
        <v>Ročník</v>
      </c>
      <c r="CS64" s="24" t="str">
        <f t="shared" ref="CS64:CS74" si="208">CK64</f>
        <v>100m</v>
      </c>
      <c r="CT64" s="24" t="str">
        <f t="shared" ref="CT64:CT74" si="209">CL64</f>
        <v>Věž</v>
      </c>
    </row>
    <row r="65" spans="1:98" x14ac:dyDescent="0.25">
      <c r="A65" s="23" t="s">
        <v>139</v>
      </c>
      <c r="D65" s="21" t="e">
        <f>IF(COUNTA($D$64:D64)&lt;=COUNTIF(#REF!,_listky!$D$62),MAX($D$64:D64)+1,"")</f>
        <v>#REF!</v>
      </c>
      <c r="E65" s="21" t="str">
        <f>IFERROR(INDEX(#REF!,MATCH($D$62&amp;"_"&amp;$D65,#REF!,0),1),"")</f>
        <v/>
      </c>
      <c r="F65" s="21" t="str">
        <f>IFERROR(INDEX(#REF!,MATCH($D$62&amp;"_"&amp;$D65,#REF!,0),1),"")</f>
        <v/>
      </c>
      <c r="G65" s="21" t="str">
        <f>IFERROR(INDEX(#REF!,MATCH($D$62&amp;"_"&amp;$D65,#REF!,0),1),"")&amp;" "&amp;IFERROR(INDEX(#REF!,MATCH($D$62&amp;"_"&amp;$D65,#REF!,0),1),"")</f>
        <v xml:space="preserve"> </v>
      </c>
      <c r="H65" s="21" t="str">
        <f>IFERROR(INDEX(#REF!,MATCH($D$62&amp;"_"&amp;$D65,#REF!,0),1),"")</f>
        <v/>
      </c>
      <c r="I65" s="27" t="str">
        <f>IFERROR(VLOOKUP(F65,#REF!,7,0),"")</f>
        <v/>
      </c>
      <c r="J65" s="27" t="str">
        <f>IFERROR(IF(VLOOKUP(F65,#REF!,8,0)=0,"NE","ANO"),"")</f>
        <v/>
      </c>
      <c r="L65" s="21" t="e">
        <f t="shared" si="168"/>
        <v>#REF!</v>
      </c>
      <c r="M65" s="21" t="str">
        <f t="shared" si="174"/>
        <v/>
      </c>
      <c r="N65" s="21" t="str">
        <f t="shared" si="175"/>
        <v/>
      </c>
      <c r="O65" s="21" t="str">
        <f t="shared" si="176"/>
        <v xml:space="preserve"> </v>
      </c>
      <c r="P65" s="21" t="str">
        <f t="shared" si="177"/>
        <v/>
      </c>
      <c r="Q65" s="27" t="str">
        <f t="shared" si="178"/>
        <v/>
      </c>
      <c r="R65" s="27" t="str">
        <f t="shared" si="179"/>
        <v/>
      </c>
      <c r="T65" s="21" t="e">
        <f>IF(COUNTA($T$64:T64)&lt;=COUNTIF(#REF!,_listky!$T$62),MAX($T$64:T64)+1,"")</f>
        <v>#REF!</v>
      </c>
      <c r="U65" s="21" t="str">
        <f>IFERROR(INDEX(#REF!,MATCH($T$62&amp;"_"&amp;$T65,#REF!,0),1),"")</f>
        <v/>
      </c>
      <c r="V65" s="21" t="str">
        <f>IFERROR(INDEX(#REF!,MATCH($T$62&amp;"_"&amp;$T65,#REF!,0),1),"")</f>
        <v/>
      </c>
      <c r="W65" s="21" t="str">
        <f>IFERROR(INDEX(#REF!,MATCH($T$62&amp;"_"&amp;$T65,#REF!,0),1),"")&amp;" "&amp;IFERROR(INDEX(#REF!,MATCH($T$62&amp;"_"&amp;$T65,#REF!,0),1),"")</f>
        <v xml:space="preserve"> </v>
      </c>
      <c r="X65" s="21" t="str">
        <f>IFERROR(INDEX(#REF!,MATCH($T$62&amp;"_"&amp;$T65,#REF!,0),1),"")</f>
        <v/>
      </c>
      <c r="Y65" s="27" t="str">
        <f>IFERROR(VLOOKUP(V65,#REF!,7,0),"")</f>
        <v/>
      </c>
      <c r="Z65" s="27" t="str">
        <f>IFERROR(IF(VLOOKUP(V65,#REF!,8,0)=0,"NE","ANO"),"")</f>
        <v/>
      </c>
      <c r="AB65" s="21" t="e">
        <f t="shared" si="169"/>
        <v>#REF!</v>
      </c>
      <c r="AC65" s="21" t="str">
        <f t="shared" si="180"/>
        <v/>
      </c>
      <c r="AD65" s="21" t="str">
        <f t="shared" si="181"/>
        <v/>
      </c>
      <c r="AE65" s="21" t="str">
        <f t="shared" si="182"/>
        <v xml:space="preserve"> </v>
      </c>
      <c r="AF65" s="21" t="str">
        <f t="shared" si="183"/>
        <v/>
      </c>
      <c r="AG65" s="27" t="str">
        <f t="shared" si="184"/>
        <v/>
      </c>
      <c r="AH65" s="27" t="str">
        <f t="shared" si="185"/>
        <v/>
      </c>
      <c r="AJ65" s="21" t="e">
        <f>IF(COUNTA($AJ$64:AJ64)&lt;=COUNTIF(#REF!,_listky!$AJ$62),MAX($AJ$64:AJ64)+1,"")</f>
        <v>#REF!</v>
      </c>
      <c r="AK65" s="21" t="str">
        <f>IFERROR(INDEX(#REF!,MATCH($AJ$62&amp;"_"&amp;$AJ65,#REF!,0),1),"")</f>
        <v/>
      </c>
      <c r="AL65" s="21" t="str">
        <f>IFERROR(INDEX(#REF!,MATCH($AJ$62&amp;"_"&amp;$AJ65,#REF!,0),1),"")</f>
        <v/>
      </c>
      <c r="AM65" s="21" t="str">
        <f>IFERROR(INDEX(#REF!,MATCH($AJ$62&amp;"_"&amp;$AJ65,#REF!,0),1),"")&amp;" "&amp;IFERROR(INDEX(#REF!,MATCH($AJ$62&amp;"_"&amp;$AJ65,#REF!,0),1),"")</f>
        <v xml:space="preserve"> </v>
      </c>
      <c r="AN65" s="21" t="str">
        <f>IFERROR(INDEX(#REF!,MATCH($AJ$62&amp;"_"&amp;$AJ65,#REF!,0),1),"")</f>
        <v/>
      </c>
      <c r="AO65" s="27" t="str">
        <f>IFERROR(VLOOKUP(AL65,#REF!,7,0),"")</f>
        <v/>
      </c>
      <c r="AP65" s="27" t="str">
        <f>IFERROR(IF(VLOOKUP(AL65,#REF!,8,0)=0,"NE","ANO"),"")</f>
        <v/>
      </c>
      <c r="AR65" s="21" t="e">
        <f t="shared" si="170"/>
        <v>#REF!</v>
      </c>
      <c r="AS65" s="21" t="str">
        <f t="shared" si="186"/>
        <v/>
      </c>
      <c r="AT65" s="21" t="str">
        <f t="shared" si="187"/>
        <v/>
      </c>
      <c r="AU65" s="21" t="str">
        <f t="shared" si="188"/>
        <v xml:space="preserve"> </v>
      </c>
      <c r="AV65" s="21" t="str">
        <f t="shared" si="189"/>
        <v/>
      </c>
      <c r="AW65" s="27" t="str">
        <f t="shared" si="190"/>
        <v/>
      </c>
      <c r="AX65" s="27" t="str">
        <f t="shared" si="191"/>
        <v/>
      </c>
      <c r="AZ65" s="21" t="e">
        <f>IF(COUNTA($AZ$64:AZ64)&lt;=COUNTIF(#REF!,_listky!$AZ$62),MAX($AZ$64:AZ64)+1,"")</f>
        <v>#REF!</v>
      </c>
      <c r="BA65" s="21" t="str">
        <f>IFERROR(INDEX(#REF!,MATCH($AZ$62&amp;"_"&amp;$AZ65,#REF!,0),1),"")</f>
        <v/>
      </c>
      <c r="BB65" s="21" t="str">
        <f>IFERROR(INDEX(#REF!,MATCH($AZ$62&amp;"_"&amp;$AZ65,#REF!,0),1),"")</f>
        <v/>
      </c>
      <c r="BC65" s="21" t="str">
        <f>IFERROR(INDEX(#REF!,MATCH($AZ$62&amp;"_"&amp;$AZ65,#REF!,0),1),"")&amp;" "&amp;IFERROR(INDEX(#REF!,MATCH($AZ$62&amp;"_"&amp;$AZ65,#REF!,0),1),"")</f>
        <v xml:space="preserve"> </v>
      </c>
      <c r="BD65" s="21" t="str">
        <f>IFERROR(INDEX(#REF!,MATCH($AZ$62&amp;"_"&amp;$AZ65,#REF!,0),1),"")</f>
        <v/>
      </c>
      <c r="BE65" s="27" t="str">
        <f>IFERROR(VLOOKUP(BB65,#REF!,7,0),"")</f>
        <v/>
      </c>
      <c r="BF65" s="27" t="str">
        <f>IFERROR(IF(VLOOKUP(BB65,#REF!,8,0)=0,"NE","ANO"),"")</f>
        <v/>
      </c>
      <c r="BH65" s="21" t="e">
        <f t="shared" si="171"/>
        <v>#REF!</v>
      </c>
      <c r="BI65" s="21" t="str">
        <f t="shared" si="192"/>
        <v/>
      </c>
      <c r="BJ65" s="21" t="str">
        <f t="shared" si="193"/>
        <v/>
      </c>
      <c r="BK65" s="21" t="str">
        <f t="shared" si="194"/>
        <v xml:space="preserve"> </v>
      </c>
      <c r="BL65" s="21" t="str">
        <f t="shared" si="195"/>
        <v/>
      </c>
      <c r="BM65" s="27" t="str">
        <f t="shared" si="196"/>
        <v/>
      </c>
      <c r="BN65" s="27" t="str">
        <f t="shared" si="197"/>
        <v/>
      </c>
      <c r="BP65" s="21" t="e">
        <f>IF(COUNTA($BP$64:BP64)&lt;=COUNTIF(#REF!,_listky!$BP$62),MAX($BP$64:BP64)+1,"")</f>
        <v>#REF!</v>
      </c>
      <c r="BQ65" s="21" t="str">
        <f>IFERROR(INDEX(#REF!,MATCH($BP$62&amp;"_"&amp;$BP65,#REF!,0),1),"")</f>
        <v/>
      </c>
      <c r="BR65" s="21" t="str">
        <f>IFERROR(INDEX(#REF!,MATCH($BP$62&amp;"_"&amp;$BP65,#REF!,0),1),"")</f>
        <v/>
      </c>
      <c r="BS65" s="21" t="str">
        <f>IFERROR(INDEX(#REF!,MATCH($BP$62&amp;"_"&amp;$BP65,#REF!,0),1),"")&amp;" "&amp;IFERROR(INDEX(#REF!,MATCH($BP$62&amp;"_"&amp;$BP65,#REF!,0),1),"")</f>
        <v xml:space="preserve"> </v>
      </c>
      <c r="BT65" s="21" t="str">
        <f>IFERROR(INDEX(#REF!,MATCH($BP$62&amp;"_"&amp;$BP65,#REF!,0),1),"")</f>
        <v/>
      </c>
      <c r="BU65" s="27" t="str">
        <f>IFERROR(VLOOKUP(BR65,#REF!,7,0),"")</f>
        <v/>
      </c>
      <c r="BV65" s="27" t="str">
        <f>IFERROR(IF(VLOOKUP(BR65,#REF!,8,0)=0,"NE","ANO"),"")</f>
        <v/>
      </c>
      <c r="BX65" s="21" t="e">
        <f t="shared" si="172"/>
        <v>#REF!</v>
      </c>
      <c r="BY65" s="21" t="str">
        <f t="shared" si="198"/>
        <v/>
      </c>
      <c r="BZ65" s="21" t="str">
        <f t="shared" si="199"/>
        <v/>
      </c>
      <c r="CA65" s="21" t="str">
        <f t="shared" si="200"/>
        <v xml:space="preserve"> </v>
      </c>
      <c r="CB65" s="21" t="str">
        <f t="shared" si="201"/>
        <v/>
      </c>
      <c r="CC65" s="27" t="str">
        <f t="shared" si="202"/>
        <v/>
      </c>
      <c r="CD65" s="27" t="str">
        <f t="shared" si="203"/>
        <v/>
      </c>
      <c r="CF65" s="21" t="e">
        <f>IF(COUNTA($CF$64:CF64)&lt;=COUNTIF(#REF!,_listky!$CF$62),MAX($CF$64:CF64)+1,"")</f>
        <v>#REF!</v>
      </c>
      <c r="CG65" s="21" t="str">
        <f>IFERROR(INDEX(#REF!,MATCH($CF$62&amp;"_"&amp;$CF65,#REF!,0),1),"")</f>
        <v/>
      </c>
      <c r="CH65" s="21" t="str">
        <f>IFERROR(INDEX(#REF!,MATCH($CF$62&amp;"_"&amp;$CF65,#REF!,0),1),"")</f>
        <v/>
      </c>
      <c r="CI65" s="21" t="str">
        <f>IFERROR(INDEX(#REF!,MATCH($CF$62&amp;"_"&amp;$CF65,#REF!,0),1),"")&amp;" "&amp;IFERROR(INDEX(#REF!,MATCH($CF$62&amp;"_"&amp;$CF65,#REF!,0),1),"")</f>
        <v xml:space="preserve"> </v>
      </c>
      <c r="CJ65" s="21" t="str">
        <f>IFERROR(INDEX(#REF!,MATCH($CF$62&amp;"_"&amp;$CF65,#REF!,0),1),"")</f>
        <v/>
      </c>
      <c r="CK65" s="27" t="str">
        <f>IFERROR(VLOOKUP(CH65,#REF!,7,0),"")</f>
        <v/>
      </c>
      <c r="CL65" s="27" t="str">
        <f>IFERROR(IF(VLOOKUP(CH65,#REF!,8,0)=0,"NE","ANO"),"")</f>
        <v/>
      </c>
      <c r="CN65" s="21" t="e">
        <f t="shared" si="173"/>
        <v>#REF!</v>
      </c>
      <c r="CO65" s="21" t="str">
        <f t="shared" si="204"/>
        <v/>
      </c>
      <c r="CP65" s="21" t="str">
        <f t="shared" si="205"/>
        <v/>
      </c>
      <c r="CQ65" s="21" t="str">
        <f t="shared" si="206"/>
        <v xml:space="preserve"> </v>
      </c>
      <c r="CR65" s="21" t="str">
        <f t="shared" si="207"/>
        <v/>
      </c>
      <c r="CS65" s="27" t="str">
        <f t="shared" si="208"/>
        <v/>
      </c>
      <c r="CT65" s="27" t="str">
        <f t="shared" si="209"/>
        <v/>
      </c>
    </row>
    <row r="66" spans="1:98" x14ac:dyDescent="0.25">
      <c r="A66" s="23" t="s">
        <v>140</v>
      </c>
      <c r="D66" s="21" t="e">
        <f>IF(COUNTA($D$64:D65)&lt;=COUNTIF(#REF!,_listky!$D$62),MAX($D$64:D65)+1,"")</f>
        <v>#REF!</v>
      </c>
      <c r="E66" s="21" t="str">
        <f>IFERROR(INDEX(#REF!,MATCH($D$62&amp;"_"&amp;$D66,#REF!,0),1),"")</f>
        <v/>
      </c>
      <c r="F66" s="21" t="str">
        <f>IFERROR(INDEX(#REF!,MATCH($D$62&amp;"_"&amp;$D66,#REF!,0),1),"")</f>
        <v/>
      </c>
      <c r="G66" s="21" t="str">
        <f>IFERROR(INDEX(#REF!,MATCH($D$62&amp;"_"&amp;$D66,#REF!,0),1),"")&amp;" "&amp;IFERROR(INDEX(#REF!,MATCH($D$62&amp;"_"&amp;$D66,#REF!,0),1),"")</f>
        <v xml:space="preserve"> </v>
      </c>
      <c r="H66" s="21" t="str">
        <f>IFERROR(INDEX(#REF!,MATCH($D$62&amp;"_"&amp;$D66,#REF!,0),1),"")</f>
        <v/>
      </c>
      <c r="I66" s="27" t="str">
        <f>IFERROR(VLOOKUP(F66,#REF!,7,0),"")</f>
        <v/>
      </c>
      <c r="J66" s="27" t="str">
        <f>IFERROR(IF(VLOOKUP(F66,#REF!,8,0)=0,"NE","ANO"),"")</f>
        <v/>
      </c>
      <c r="L66" s="21" t="e">
        <f t="shared" si="168"/>
        <v>#REF!</v>
      </c>
      <c r="M66" s="21" t="str">
        <f t="shared" si="174"/>
        <v/>
      </c>
      <c r="N66" s="21" t="str">
        <f t="shared" si="175"/>
        <v/>
      </c>
      <c r="O66" s="21" t="str">
        <f t="shared" si="176"/>
        <v xml:space="preserve"> </v>
      </c>
      <c r="P66" s="21" t="str">
        <f t="shared" si="177"/>
        <v/>
      </c>
      <c r="Q66" s="27" t="str">
        <f t="shared" si="178"/>
        <v/>
      </c>
      <c r="R66" s="27" t="str">
        <f t="shared" si="179"/>
        <v/>
      </c>
      <c r="T66" s="21" t="e">
        <f>IF(COUNTA($T$64:T65)&lt;=COUNTIF(#REF!,_listky!$T$62),MAX($T$64:T65)+1,"")</f>
        <v>#REF!</v>
      </c>
      <c r="U66" s="21" t="str">
        <f>IFERROR(INDEX(#REF!,MATCH($T$62&amp;"_"&amp;$T66,#REF!,0),1),"")</f>
        <v/>
      </c>
      <c r="V66" s="21" t="str">
        <f>IFERROR(INDEX(#REF!,MATCH($T$62&amp;"_"&amp;$T66,#REF!,0),1),"")</f>
        <v/>
      </c>
      <c r="W66" s="21" t="str">
        <f>IFERROR(INDEX(#REF!,MATCH($T$62&amp;"_"&amp;$T66,#REF!,0),1),"")&amp;" "&amp;IFERROR(INDEX(#REF!,MATCH($T$62&amp;"_"&amp;$T66,#REF!,0),1),"")</f>
        <v xml:space="preserve"> </v>
      </c>
      <c r="X66" s="21" t="str">
        <f>IFERROR(INDEX(#REF!,MATCH($T$62&amp;"_"&amp;$T66,#REF!,0),1),"")</f>
        <v/>
      </c>
      <c r="Y66" s="27" t="str">
        <f>IFERROR(VLOOKUP(V66,#REF!,7,0),"")</f>
        <v/>
      </c>
      <c r="Z66" s="27" t="str">
        <f>IFERROR(IF(VLOOKUP(V66,#REF!,8,0)=0,"NE","ANO"),"")</f>
        <v/>
      </c>
      <c r="AB66" s="21" t="e">
        <f t="shared" si="169"/>
        <v>#REF!</v>
      </c>
      <c r="AC66" s="21" t="str">
        <f t="shared" si="180"/>
        <v/>
      </c>
      <c r="AD66" s="21" t="str">
        <f t="shared" si="181"/>
        <v/>
      </c>
      <c r="AE66" s="21" t="str">
        <f t="shared" si="182"/>
        <v xml:space="preserve"> </v>
      </c>
      <c r="AF66" s="21" t="str">
        <f t="shared" si="183"/>
        <v/>
      </c>
      <c r="AG66" s="27" t="str">
        <f t="shared" si="184"/>
        <v/>
      </c>
      <c r="AH66" s="27" t="str">
        <f t="shared" si="185"/>
        <v/>
      </c>
      <c r="AJ66" s="21" t="e">
        <f>IF(COUNTA($AJ$64:AJ65)&lt;=COUNTIF(#REF!,_listky!$AJ$62),MAX($AJ$64:AJ65)+1,"")</f>
        <v>#REF!</v>
      </c>
      <c r="AK66" s="21" t="str">
        <f>IFERROR(INDEX(#REF!,MATCH($AJ$62&amp;"_"&amp;$AJ66,#REF!,0),1),"")</f>
        <v/>
      </c>
      <c r="AL66" s="21" t="str">
        <f>IFERROR(INDEX(#REF!,MATCH($AJ$62&amp;"_"&amp;$AJ66,#REF!,0),1),"")</f>
        <v/>
      </c>
      <c r="AM66" s="21" t="str">
        <f>IFERROR(INDEX(#REF!,MATCH($AJ$62&amp;"_"&amp;$AJ66,#REF!,0),1),"")&amp;" "&amp;IFERROR(INDEX(#REF!,MATCH($AJ$62&amp;"_"&amp;$AJ66,#REF!,0),1),"")</f>
        <v xml:space="preserve"> </v>
      </c>
      <c r="AN66" s="21" t="str">
        <f>IFERROR(INDEX(#REF!,MATCH($AJ$62&amp;"_"&amp;$AJ66,#REF!,0),1),"")</f>
        <v/>
      </c>
      <c r="AO66" s="27" t="str">
        <f>IFERROR(VLOOKUP(AL66,#REF!,7,0),"")</f>
        <v/>
      </c>
      <c r="AP66" s="27" t="str">
        <f>IFERROR(IF(VLOOKUP(AL66,#REF!,8,0)=0,"NE","ANO"),"")</f>
        <v/>
      </c>
      <c r="AR66" s="21" t="e">
        <f t="shared" si="170"/>
        <v>#REF!</v>
      </c>
      <c r="AS66" s="21" t="str">
        <f t="shared" si="186"/>
        <v/>
      </c>
      <c r="AT66" s="21" t="str">
        <f t="shared" si="187"/>
        <v/>
      </c>
      <c r="AU66" s="21" t="str">
        <f t="shared" si="188"/>
        <v xml:space="preserve"> </v>
      </c>
      <c r="AV66" s="21" t="str">
        <f t="shared" si="189"/>
        <v/>
      </c>
      <c r="AW66" s="27" t="str">
        <f t="shared" si="190"/>
        <v/>
      </c>
      <c r="AX66" s="27" t="str">
        <f t="shared" si="191"/>
        <v/>
      </c>
      <c r="AZ66" s="21" t="e">
        <f>IF(COUNTA($AZ$64:AZ65)&lt;=COUNTIF(#REF!,_listky!$AZ$62),MAX($AZ$64:AZ65)+1,"")</f>
        <v>#REF!</v>
      </c>
      <c r="BA66" s="21" t="str">
        <f>IFERROR(INDEX(#REF!,MATCH($AZ$62&amp;"_"&amp;$AZ66,#REF!,0),1),"")</f>
        <v/>
      </c>
      <c r="BB66" s="21" t="str">
        <f>IFERROR(INDEX(#REF!,MATCH($AZ$62&amp;"_"&amp;$AZ66,#REF!,0),1),"")</f>
        <v/>
      </c>
      <c r="BC66" s="21" t="str">
        <f>IFERROR(INDEX(#REF!,MATCH($AZ$62&amp;"_"&amp;$AZ66,#REF!,0),1),"")&amp;" "&amp;IFERROR(INDEX(#REF!,MATCH($AZ$62&amp;"_"&amp;$AZ66,#REF!,0),1),"")</f>
        <v xml:space="preserve"> </v>
      </c>
      <c r="BD66" s="21" t="str">
        <f>IFERROR(INDEX(#REF!,MATCH($AZ$62&amp;"_"&amp;$AZ66,#REF!,0),1),"")</f>
        <v/>
      </c>
      <c r="BE66" s="27" t="str">
        <f>IFERROR(VLOOKUP(BB66,#REF!,7,0),"")</f>
        <v/>
      </c>
      <c r="BF66" s="27" t="str">
        <f>IFERROR(IF(VLOOKUP(BB66,#REF!,8,0)=0,"NE","ANO"),"")</f>
        <v/>
      </c>
      <c r="BH66" s="21" t="e">
        <f t="shared" si="171"/>
        <v>#REF!</v>
      </c>
      <c r="BI66" s="21" t="str">
        <f t="shared" si="192"/>
        <v/>
      </c>
      <c r="BJ66" s="21" t="str">
        <f t="shared" si="193"/>
        <v/>
      </c>
      <c r="BK66" s="21" t="str">
        <f t="shared" si="194"/>
        <v xml:space="preserve"> </v>
      </c>
      <c r="BL66" s="21" t="str">
        <f t="shared" si="195"/>
        <v/>
      </c>
      <c r="BM66" s="27" t="str">
        <f t="shared" si="196"/>
        <v/>
      </c>
      <c r="BN66" s="27" t="str">
        <f t="shared" si="197"/>
        <v/>
      </c>
      <c r="BP66" s="21" t="e">
        <f>IF(COUNTA($BP$64:BP65)&lt;=COUNTIF(#REF!,_listky!$BP$62),MAX($BP$64:BP65)+1,"")</f>
        <v>#REF!</v>
      </c>
      <c r="BQ66" s="21" t="str">
        <f>IFERROR(INDEX(#REF!,MATCH($BP$62&amp;"_"&amp;$BP66,#REF!,0),1),"")</f>
        <v/>
      </c>
      <c r="BR66" s="21" t="str">
        <f>IFERROR(INDEX(#REF!,MATCH($BP$62&amp;"_"&amp;$BP66,#REF!,0),1),"")</f>
        <v/>
      </c>
      <c r="BS66" s="21" t="str">
        <f>IFERROR(INDEX(#REF!,MATCH($BP$62&amp;"_"&amp;$BP66,#REF!,0),1),"")&amp;" "&amp;IFERROR(INDEX(#REF!,MATCH($BP$62&amp;"_"&amp;$BP66,#REF!,0),1),"")</f>
        <v xml:space="preserve"> </v>
      </c>
      <c r="BT66" s="21" t="str">
        <f>IFERROR(INDEX(#REF!,MATCH($BP$62&amp;"_"&amp;$BP66,#REF!,0),1),"")</f>
        <v/>
      </c>
      <c r="BU66" s="27" t="str">
        <f>IFERROR(VLOOKUP(BR66,#REF!,7,0),"")</f>
        <v/>
      </c>
      <c r="BV66" s="27" t="str">
        <f>IFERROR(IF(VLOOKUP(BR66,#REF!,8,0)=0,"NE","ANO"),"")</f>
        <v/>
      </c>
      <c r="BX66" s="21" t="e">
        <f t="shared" si="172"/>
        <v>#REF!</v>
      </c>
      <c r="BY66" s="21" t="str">
        <f t="shared" si="198"/>
        <v/>
      </c>
      <c r="BZ66" s="21" t="str">
        <f t="shared" si="199"/>
        <v/>
      </c>
      <c r="CA66" s="21" t="str">
        <f t="shared" si="200"/>
        <v xml:space="preserve"> </v>
      </c>
      <c r="CB66" s="21" t="str">
        <f t="shared" si="201"/>
        <v/>
      </c>
      <c r="CC66" s="27" t="str">
        <f t="shared" si="202"/>
        <v/>
      </c>
      <c r="CD66" s="27" t="str">
        <f t="shared" si="203"/>
        <v/>
      </c>
      <c r="CF66" s="21" t="e">
        <f>IF(COUNTA($CF$64:CF65)&lt;=COUNTIF(#REF!,_listky!$CF$62),MAX($CF$64:CF65)+1,"")</f>
        <v>#REF!</v>
      </c>
      <c r="CG66" s="21" t="str">
        <f>IFERROR(INDEX(#REF!,MATCH($CF$62&amp;"_"&amp;$CF66,#REF!,0),1),"")</f>
        <v/>
      </c>
      <c r="CH66" s="21" t="str">
        <f>IFERROR(INDEX(#REF!,MATCH($CF$62&amp;"_"&amp;$CF66,#REF!,0),1),"")</f>
        <v/>
      </c>
      <c r="CI66" s="21" t="str">
        <f>IFERROR(INDEX(#REF!,MATCH($CF$62&amp;"_"&amp;$CF66,#REF!,0),1),"")&amp;" "&amp;IFERROR(INDEX(#REF!,MATCH($CF$62&amp;"_"&amp;$CF66,#REF!,0),1),"")</f>
        <v xml:space="preserve"> </v>
      </c>
      <c r="CJ66" s="21" t="str">
        <f>IFERROR(INDEX(#REF!,MATCH($CF$62&amp;"_"&amp;$CF66,#REF!,0),1),"")</f>
        <v/>
      </c>
      <c r="CK66" s="27" t="str">
        <f>IFERROR(VLOOKUP(CH66,#REF!,7,0),"")</f>
        <v/>
      </c>
      <c r="CL66" s="27" t="str">
        <f>IFERROR(IF(VLOOKUP(CH66,#REF!,8,0)=0,"NE","ANO"),"")</f>
        <v/>
      </c>
      <c r="CN66" s="21" t="e">
        <f t="shared" si="173"/>
        <v>#REF!</v>
      </c>
      <c r="CO66" s="21" t="str">
        <f t="shared" si="204"/>
        <v/>
      </c>
      <c r="CP66" s="21" t="str">
        <f t="shared" si="205"/>
        <v/>
      </c>
      <c r="CQ66" s="21" t="str">
        <f t="shared" si="206"/>
        <v xml:space="preserve"> </v>
      </c>
      <c r="CR66" s="21" t="str">
        <f t="shared" si="207"/>
        <v/>
      </c>
      <c r="CS66" s="27" t="str">
        <f t="shared" si="208"/>
        <v/>
      </c>
      <c r="CT66" s="27" t="str">
        <f t="shared" si="209"/>
        <v/>
      </c>
    </row>
    <row r="67" spans="1:98" x14ac:dyDescent="0.25">
      <c r="A67" s="23" t="s">
        <v>137</v>
      </c>
      <c r="D67" s="21" t="e">
        <f>IF(COUNTA($D$64:D66)&lt;=COUNTIF(#REF!,_listky!$D$62),MAX($D$64:D66)+1,"")</f>
        <v>#REF!</v>
      </c>
      <c r="E67" s="21" t="str">
        <f>IFERROR(INDEX(#REF!,MATCH($D$62&amp;"_"&amp;$D67,#REF!,0),1),"")</f>
        <v/>
      </c>
      <c r="F67" s="21" t="str">
        <f>IFERROR(INDEX(#REF!,MATCH($D$62&amp;"_"&amp;$D67,#REF!,0),1),"")</f>
        <v/>
      </c>
      <c r="G67" s="21" t="str">
        <f>IFERROR(INDEX(#REF!,MATCH($D$62&amp;"_"&amp;$D67,#REF!,0),1),"")&amp;" "&amp;IFERROR(INDEX(#REF!,MATCH($D$62&amp;"_"&amp;$D67,#REF!,0),1),"")</f>
        <v xml:space="preserve"> </v>
      </c>
      <c r="H67" s="21" t="str">
        <f>IFERROR(INDEX(#REF!,MATCH($D$62&amp;"_"&amp;$D67,#REF!,0),1),"")</f>
        <v/>
      </c>
      <c r="I67" s="27" t="str">
        <f>IFERROR(VLOOKUP(F67,#REF!,7,0),"")</f>
        <v/>
      </c>
      <c r="J67" s="27" t="str">
        <f>IFERROR(IF(VLOOKUP(F67,#REF!,8,0)=0,"NE","ANO"),"")</f>
        <v/>
      </c>
      <c r="L67" s="21" t="e">
        <f t="shared" si="168"/>
        <v>#REF!</v>
      </c>
      <c r="M67" s="21" t="str">
        <f t="shared" si="174"/>
        <v/>
      </c>
      <c r="N67" s="21" t="str">
        <f t="shared" si="175"/>
        <v/>
      </c>
      <c r="O67" s="21" t="str">
        <f t="shared" si="176"/>
        <v xml:space="preserve"> </v>
      </c>
      <c r="P67" s="21" t="str">
        <f t="shared" si="177"/>
        <v/>
      </c>
      <c r="Q67" s="27" t="str">
        <f t="shared" si="178"/>
        <v/>
      </c>
      <c r="R67" s="27" t="str">
        <f t="shared" si="179"/>
        <v/>
      </c>
      <c r="T67" s="21" t="e">
        <f>IF(COUNTA($T$64:T66)&lt;=COUNTIF(#REF!,_listky!$T$62),MAX($T$64:T66)+1,"")</f>
        <v>#REF!</v>
      </c>
      <c r="U67" s="21" t="str">
        <f>IFERROR(INDEX(#REF!,MATCH($T$62&amp;"_"&amp;$T67,#REF!,0),1),"")</f>
        <v/>
      </c>
      <c r="V67" s="21" t="str">
        <f>IFERROR(INDEX(#REF!,MATCH($T$62&amp;"_"&amp;$T67,#REF!,0),1),"")</f>
        <v/>
      </c>
      <c r="W67" s="21" t="str">
        <f>IFERROR(INDEX(#REF!,MATCH($T$62&amp;"_"&amp;$T67,#REF!,0),1),"")&amp;" "&amp;IFERROR(INDEX(#REF!,MATCH($T$62&amp;"_"&amp;$T67,#REF!,0),1),"")</f>
        <v xml:space="preserve"> </v>
      </c>
      <c r="X67" s="21" t="str">
        <f>IFERROR(INDEX(#REF!,MATCH($T$62&amp;"_"&amp;$T67,#REF!,0),1),"")</f>
        <v/>
      </c>
      <c r="Y67" s="27" t="str">
        <f>IFERROR(VLOOKUP(V67,#REF!,7,0),"")</f>
        <v/>
      </c>
      <c r="Z67" s="27" t="str">
        <f>IFERROR(IF(VLOOKUP(V67,#REF!,8,0)=0,"NE","ANO"),"")</f>
        <v/>
      </c>
      <c r="AB67" s="21" t="e">
        <f t="shared" si="169"/>
        <v>#REF!</v>
      </c>
      <c r="AC67" s="21" t="str">
        <f t="shared" si="180"/>
        <v/>
      </c>
      <c r="AD67" s="21" t="str">
        <f t="shared" si="181"/>
        <v/>
      </c>
      <c r="AE67" s="21" t="str">
        <f t="shared" si="182"/>
        <v xml:space="preserve"> </v>
      </c>
      <c r="AF67" s="21" t="str">
        <f t="shared" si="183"/>
        <v/>
      </c>
      <c r="AG67" s="27" t="str">
        <f t="shared" si="184"/>
        <v/>
      </c>
      <c r="AH67" s="27" t="str">
        <f t="shared" si="185"/>
        <v/>
      </c>
      <c r="AJ67" s="21" t="e">
        <f>IF(COUNTA($AJ$64:AJ66)&lt;=COUNTIF(#REF!,_listky!$AJ$62),MAX($AJ$64:AJ66)+1,"")</f>
        <v>#REF!</v>
      </c>
      <c r="AK67" s="21" t="str">
        <f>IFERROR(INDEX(#REF!,MATCH($AJ$62&amp;"_"&amp;$AJ67,#REF!,0),1),"")</f>
        <v/>
      </c>
      <c r="AL67" s="21" t="str">
        <f>IFERROR(INDEX(#REF!,MATCH($AJ$62&amp;"_"&amp;$AJ67,#REF!,0),1),"")</f>
        <v/>
      </c>
      <c r="AM67" s="21" t="str">
        <f>IFERROR(INDEX(#REF!,MATCH($AJ$62&amp;"_"&amp;$AJ67,#REF!,0),1),"")&amp;" "&amp;IFERROR(INDEX(#REF!,MATCH($AJ$62&amp;"_"&amp;$AJ67,#REF!,0),1),"")</f>
        <v xml:space="preserve"> </v>
      </c>
      <c r="AN67" s="21" t="str">
        <f>IFERROR(INDEX(#REF!,MATCH($AJ$62&amp;"_"&amp;$AJ67,#REF!,0),1),"")</f>
        <v/>
      </c>
      <c r="AO67" s="27" t="str">
        <f>IFERROR(VLOOKUP(AL67,#REF!,7,0),"")</f>
        <v/>
      </c>
      <c r="AP67" s="27" t="str">
        <f>IFERROR(IF(VLOOKUP(AL67,#REF!,8,0)=0,"NE","ANO"),"")</f>
        <v/>
      </c>
      <c r="AR67" s="21" t="e">
        <f t="shared" si="170"/>
        <v>#REF!</v>
      </c>
      <c r="AS67" s="21" t="str">
        <f t="shared" si="186"/>
        <v/>
      </c>
      <c r="AT67" s="21" t="str">
        <f t="shared" si="187"/>
        <v/>
      </c>
      <c r="AU67" s="21" t="str">
        <f t="shared" si="188"/>
        <v xml:space="preserve"> </v>
      </c>
      <c r="AV67" s="21" t="str">
        <f t="shared" si="189"/>
        <v/>
      </c>
      <c r="AW67" s="27" t="str">
        <f t="shared" si="190"/>
        <v/>
      </c>
      <c r="AX67" s="27" t="str">
        <f t="shared" si="191"/>
        <v/>
      </c>
      <c r="AZ67" s="21" t="e">
        <f>IF(COUNTA($AZ$64:AZ66)&lt;=COUNTIF(#REF!,_listky!$AZ$62),MAX($AZ$64:AZ66)+1,"")</f>
        <v>#REF!</v>
      </c>
      <c r="BA67" s="21" t="str">
        <f>IFERROR(INDEX(#REF!,MATCH($AZ$62&amp;"_"&amp;$AZ67,#REF!,0),1),"")</f>
        <v/>
      </c>
      <c r="BB67" s="21" t="str">
        <f>IFERROR(INDEX(#REF!,MATCH($AZ$62&amp;"_"&amp;$AZ67,#REF!,0),1),"")</f>
        <v/>
      </c>
      <c r="BC67" s="21" t="str">
        <f>IFERROR(INDEX(#REF!,MATCH($AZ$62&amp;"_"&amp;$AZ67,#REF!,0),1),"")&amp;" "&amp;IFERROR(INDEX(#REF!,MATCH($AZ$62&amp;"_"&amp;$AZ67,#REF!,0),1),"")</f>
        <v xml:space="preserve"> </v>
      </c>
      <c r="BD67" s="21" t="str">
        <f>IFERROR(INDEX(#REF!,MATCH($AZ$62&amp;"_"&amp;$AZ67,#REF!,0),1),"")</f>
        <v/>
      </c>
      <c r="BE67" s="27" t="str">
        <f>IFERROR(VLOOKUP(BB67,#REF!,7,0),"")</f>
        <v/>
      </c>
      <c r="BF67" s="27" t="str">
        <f>IFERROR(IF(VLOOKUP(BB67,#REF!,8,0)=0,"NE","ANO"),"")</f>
        <v/>
      </c>
      <c r="BH67" s="21" t="e">
        <f t="shared" si="171"/>
        <v>#REF!</v>
      </c>
      <c r="BI67" s="21" t="str">
        <f t="shared" si="192"/>
        <v/>
      </c>
      <c r="BJ67" s="21" t="str">
        <f t="shared" si="193"/>
        <v/>
      </c>
      <c r="BK67" s="21" t="str">
        <f t="shared" si="194"/>
        <v xml:space="preserve"> </v>
      </c>
      <c r="BL67" s="21" t="str">
        <f t="shared" si="195"/>
        <v/>
      </c>
      <c r="BM67" s="27" t="str">
        <f t="shared" si="196"/>
        <v/>
      </c>
      <c r="BN67" s="27" t="str">
        <f t="shared" si="197"/>
        <v/>
      </c>
      <c r="BP67" s="21" t="e">
        <f>IF(COUNTA($BP$64:BP66)&lt;=COUNTIF(#REF!,_listky!$BP$62),MAX($BP$64:BP66)+1,"")</f>
        <v>#REF!</v>
      </c>
      <c r="BQ67" s="21" t="str">
        <f>IFERROR(INDEX(#REF!,MATCH($BP$62&amp;"_"&amp;$BP67,#REF!,0),1),"")</f>
        <v/>
      </c>
      <c r="BR67" s="21" t="str">
        <f>IFERROR(INDEX(#REF!,MATCH($BP$62&amp;"_"&amp;$BP67,#REF!,0),1),"")</f>
        <v/>
      </c>
      <c r="BS67" s="21" t="str">
        <f>IFERROR(INDEX(#REF!,MATCH($BP$62&amp;"_"&amp;$BP67,#REF!,0),1),"")&amp;" "&amp;IFERROR(INDEX(#REF!,MATCH($BP$62&amp;"_"&amp;$BP67,#REF!,0),1),"")</f>
        <v xml:space="preserve"> </v>
      </c>
      <c r="BT67" s="21" t="str">
        <f>IFERROR(INDEX(#REF!,MATCH($BP$62&amp;"_"&amp;$BP67,#REF!,0),1),"")</f>
        <v/>
      </c>
      <c r="BU67" s="27" t="str">
        <f>IFERROR(VLOOKUP(BR67,#REF!,7,0),"")</f>
        <v/>
      </c>
      <c r="BV67" s="27" t="str">
        <f>IFERROR(IF(VLOOKUP(BR67,#REF!,8,0)=0,"NE","ANO"),"")</f>
        <v/>
      </c>
      <c r="BX67" s="21" t="e">
        <f t="shared" si="172"/>
        <v>#REF!</v>
      </c>
      <c r="BY67" s="21" t="str">
        <f t="shared" si="198"/>
        <v/>
      </c>
      <c r="BZ67" s="21" t="str">
        <f t="shared" si="199"/>
        <v/>
      </c>
      <c r="CA67" s="21" t="str">
        <f t="shared" si="200"/>
        <v xml:space="preserve"> </v>
      </c>
      <c r="CB67" s="21" t="str">
        <f t="shared" si="201"/>
        <v/>
      </c>
      <c r="CC67" s="27" t="str">
        <f t="shared" si="202"/>
        <v/>
      </c>
      <c r="CD67" s="27" t="str">
        <f t="shared" si="203"/>
        <v/>
      </c>
      <c r="CF67" s="21" t="e">
        <f>IF(COUNTA($CF$64:CF66)&lt;=COUNTIF(#REF!,_listky!$CF$62),MAX($CF$64:CF66)+1,"")</f>
        <v>#REF!</v>
      </c>
      <c r="CG67" s="21" t="str">
        <f>IFERROR(INDEX(#REF!,MATCH($CF$62&amp;"_"&amp;$CF67,#REF!,0),1),"")</f>
        <v/>
      </c>
      <c r="CH67" s="21" t="str">
        <f>IFERROR(INDEX(#REF!,MATCH($CF$62&amp;"_"&amp;$CF67,#REF!,0),1),"")</f>
        <v/>
      </c>
      <c r="CI67" s="21" t="str">
        <f>IFERROR(INDEX(#REF!,MATCH($CF$62&amp;"_"&amp;$CF67,#REF!,0),1),"")&amp;" "&amp;IFERROR(INDEX(#REF!,MATCH($CF$62&amp;"_"&amp;$CF67,#REF!,0),1),"")</f>
        <v xml:space="preserve"> </v>
      </c>
      <c r="CJ67" s="21" t="str">
        <f>IFERROR(INDEX(#REF!,MATCH($CF$62&amp;"_"&amp;$CF67,#REF!,0),1),"")</f>
        <v/>
      </c>
      <c r="CK67" s="27" t="str">
        <f>IFERROR(VLOOKUP(CH67,#REF!,7,0),"")</f>
        <v/>
      </c>
      <c r="CL67" s="27" t="str">
        <f>IFERROR(IF(VLOOKUP(CH67,#REF!,8,0)=0,"NE","ANO"),"")</f>
        <v/>
      </c>
      <c r="CN67" s="21" t="e">
        <f t="shared" si="173"/>
        <v>#REF!</v>
      </c>
      <c r="CO67" s="21" t="str">
        <f t="shared" si="204"/>
        <v/>
      </c>
      <c r="CP67" s="21" t="str">
        <f t="shared" si="205"/>
        <v/>
      </c>
      <c r="CQ67" s="21" t="str">
        <f t="shared" si="206"/>
        <v xml:space="preserve"> </v>
      </c>
      <c r="CR67" s="21" t="str">
        <f t="shared" si="207"/>
        <v/>
      </c>
      <c r="CS67" s="27" t="str">
        <f t="shared" si="208"/>
        <v/>
      </c>
      <c r="CT67" s="27" t="str">
        <f t="shared" si="209"/>
        <v/>
      </c>
    </row>
    <row r="68" spans="1:98" x14ac:dyDescent="0.25">
      <c r="A68" s="23" t="s">
        <v>129</v>
      </c>
      <c r="D68" s="21" t="e">
        <f>IF(COUNTA($D$64:D67)&lt;=COUNTIF(#REF!,_listky!$D$62),MAX($D$64:D67)+1,"")</f>
        <v>#REF!</v>
      </c>
      <c r="E68" s="21" t="str">
        <f>IFERROR(INDEX(#REF!,MATCH($D$62&amp;"_"&amp;$D68,#REF!,0),1),"")</f>
        <v/>
      </c>
      <c r="F68" s="21" t="str">
        <f>IFERROR(INDEX(#REF!,MATCH($D$62&amp;"_"&amp;$D68,#REF!,0),1),"")</f>
        <v/>
      </c>
      <c r="G68" s="21" t="str">
        <f>IFERROR(INDEX(#REF!,MATCH($D$62&amp;"_"&amp;$D68,#REF!,0),1),"")&amp;" "&amp;IFERROR(INDEX(#REF!,MATCH($D$62&amp;"_"&amp;$D68,#REF!,0),1),"")</f>
        <v xml:space="preserve"> </v>
      </c>
      <c r="H68" s="21" t="str">
        <f>IFERROR(INDEX(#REF!,MATCH($D$62&amp;"_"&amp;$D68,#REF!,0),1),"")</f>
        <v/>
      </c>
      <c r="I68" s="27" t="str">
        <f>IFERROR(VLOOKUP(F68,#REF!,7,0),"")</f>
        <v/>
      </c>
      <c r="J68" s="27" t="str">
        <f>IFERROR(IF(VLOOKUP(F68,#REF!,8,0)=0,"NE","ANO"),"")</f>
        <v/>
      </c>
      <c r="L68" s="21" t="e">
        <f t="shared" si="168"/>
        <v>#REF!</v>
      </c>
      <c r="M68" s="21" t="str">
        <f t="shared" si="174"/>
        <v/>
      </c>
      <c r="N68" s="21" t="str">
        <f t="shared" si="175"/>
        <v/>
      </c>
      <c r="O68" s="21" t="str">
        <f t="shared" si="176"/>
        <v xml:space="preserve"> </v>
      </c>
      <c r="P68" s="21" t="str">
        <f t="shared" si="177"/>
        <v/>
      </c>
      <c r="Q68" s="27" t="str">
        <f t="shared" si="178"/>
        <v/>
      </c>
      <c r="R68" s="27" t="str">
        <f t="shared" si="179"/>
        <v/>
      </c>
      <c r="T68" s="21" t="e">
        <f>IF(COUNTA($T$64:T67)&lt;=COUNTIF(#REF!,_listky!$T$62),MAX($T$64:T67)+1,"")</f>
        <v>#REF!</v>
      </c>
      <c r="U68" s="21" t="str">
        <f>IFERROR(INDEX(#REF!,MATCH($T$62&amp;"_"&amp;$T68,#REF!,0),1),"")</f>
        <v/>
      </c>
      <c r="V68" s="21" t="str">
        <f>IFERROR(INDEX(#REF!,MATCH($T$62&amp;"_"&amp;$T68,#REF!,0),1),"")</f>
        <v/>
      </c>
      <c r="W68" s="21" t="str">
        <f>IFERROR(INDEX(#REF!,MATCH($T$62&amp;"_"&amp;$T68,#REF!,0),1),"")&amp;" "&amp;IFERROR(INDEX(#REF!,MATCH($T$62&amp;"_"&amp;$T68,#REF!,0),1),"")</f>
        <v xml:space="preserve"> </v>
      </c>
      <c r="X68" s="21" t="str">
        <f>IFERROR(INDEX(#REF!,MATCH($T$62&amp;"_"&amp;$T68,#REF!,0),1),"")</f>
        <v/>
      </c>
      <c r="Y68" s="27" t="str">
        <f>IFERROR(VLOOKUP(V68,#REF!,7,0),"")</f>
        <v/>
      </c>
      <c r="Z68" s="27" t="str">
        <f>IFERROR(IF(VLOOKUP(V68,#REF!,8,0)=0,"NE","ANO"),"")</f>
        <v/>
      </c>
      <c r="AB68" s="21" t="e">
        <f t="shared" si="169"/>
        <v>#REF!</v>
      </c>
      <c r="AC68" s="21" t="str">
        <f t="shared" si="180"/>
        <v/>
      </c>
      <c r="AD68" s="21" t="str">
        <f t="shared" si="181"/>
        <v/>
      </c>
      <c r="AE68" s="21" t="str">
        <f t="shared" si="182"/>
        <v xml:space="preserve"> </v>
      </c>
      <c r="AF68" s="21" t="str">
        <f t="shared" si="183"/>
        <v/>
      </c>
      <c r="AG68" s="27" t="str">
        <f t="shared" si="184"/>
        <v/>
      </c>
      <c r="AH68" s="27" t="str">
        <f t="shared" si="185"/>
        <v/>
      </c>
      <c r="AJ68" s="21" t="e">
        <f>IF(COUNTA($AJ$64:AJ67)&lt;=COUNTIF(#REF!,_listky!$AJ$62),MAX($AJ$64:AJ67)+1,"")</f>
        <v>#REF!</v>
      </c>
      <c r="AK68" s="21" t="str">
        <f>IFERROR(INDEX(#REF!,MATCH($AJ$62&amp;"_"&amp;$AJ68,#REF!,0),1),"")</f>
        <v/>
      </c>
      <c r="AL68" s="21" t="str">
        <f>IFERROR(INDEX(#REF!,MATCH($AJ$62&amp;"_"&amp;$AJ68,#REF!,0),1),"")</f>
        <v/>
      </c>
      <c r="AM68" s="21" t="str">
        <f>IFERROR(INDEX(#REF!,MATCH($AJ$62&amp;"_"&amp;$AJ68,#REF!,0),1),"")&amp;" "&amp;IFERROR(INDEX(#REF!,MATCH($AJ$62&amp;"_"&amp;$AJ68,#REF!,0),1),"")</f>
        <v xml:space="preserve"> </v>
      </c>
      <c r="AN68" s="21" t="str">
        <f>IFERROR(INDEX(#REF!,MATCH($AJ$62&amp;"_"&amp;$AJ68,#REF!,0),1),"")</f>
        <v/>
      </c>
      <c r="AO68" s="27" t="str">
        <f>IFERROR(VLOOKUP(AL68,#REF!,7,0),"")</f>
        <v/>
      </c>
      <c r="AP68" s="27" t="str">
        <f>IFERROR(IF(VLOOKUP(AL68,#REF!,8,0)=0,"NE","ANO"),"")</f>
        <v/>
      </c>
      <c r="AR68" s="21" t="e">
        <f t="shared" si="170"/>
        <v>#REF!</v>
      </c>
      <c r="AS68" s="21" t="str">
        <f t="shared" si="186"/>
        <v/>
      </c>
      <c r="AT68" s="21" t="str">
        <f t="shared" si="187"/>
        <v/>
      </c>
      <c r="AU68" s="21" t="str">
        <f t="shared" si="188"/>
        <v xml:space="preserve"> </v>
      </c>
      <c r="AV68" s="21" t="str">
        <f t="shared" si="189"/>
        <v/>
      </c>
      <c r="AW68" s="27" t="str">
        <f t="shared" si="190"/>
        <v/>
      </c>
      <c r="AX68" s="27" t="str">
        <f t="shared" si="191"/>
        <v/>
      </c>
      <c r="AZ68" s="21" t="e">
        <f>IF(COUNTA($AZ$64:AZ67)&lt;=COUNTIF(#REF!,_listky!$AZ$62),MAX($AZ$64:AZ67)+1,"")</f>
        <v>#REF!</v>
      </c>
      <c r="BA68" s="21" t="str">
        <f>IFERROR(INDEX(#REF!,MATCH($AZ$62&amp;"_"&amp;$AZ68,#REF!,0),1),"")</f>
        <v/>
      </c>
      <c r="BB68" s="21" t="str">
        <f>IFERROR(INDEX(#REF!,MATCH($AZ$62&amp;"_"&amp;$AZ68,#REF!,0),1),"")</f>
        <v/>
      </c>
      <c r="BC68" s="21" t="str">
        <f>IFERROR(INDEX(#REF!,MATCH($AZ$62&amp;"_"&amp;$AZ68,#REF!,0),1),"")&amp;" "&amp;IFERROR(INDEX(#REF!,MATCH($AZ$62&amp;"_"&amp;$AZ68,#REF!,0),1),"")</f>
        <v xml:space="preserve"> </v>
      </c>
      <c r="BD68" s="21" t="str">
        <f>IFERROR(INDEX(#REF!,MATCH($AZ$62&amp;"_"&amp;$AZ68,#REF!,0),1),"")</f>
        <v/>
      </c>
      <c r="BE68" s="27" t="str">
        <f>IFERROR(VLOOKUP(BB68,#REF!,7,0),"")</f>
        <v/>
      </c>
      <c r="BF68" s="27" t="str">
        <f>IFERROR(IF(VLOOKUP(BB68,#REF!,8,0)=0,"NE","ANO"),"")</f>
        <v/>
      </c>
      <c r="BH68" s="21" t="e">
        <f t="shared" si="171"/>
        <v>#REF!</v>
      </c>
      <c r="BI68" s="21" t="str">
        <f t="shared" si="192"/>
        <v/>
      </c>
      <c r="BJ68" s="21" t="str">
        <f t="shared" si="193"/>
        <v/>
      </c>
      <c r="BK68" s="21" t="str">
        <f t="shared" si="194"/>
        <v xml:space="preserve"> </v>
      </c>
      <c r="BL68" s="21" t="str">
        <f t="shared" si="195"/>
        <v/>
      </c>
      <c r="BM68" s="27" t="str">
        <f t="shared" si="196"/>
        <v/>
      </c>
      <c r="BN68" s="27" t="str">
        <f t="shared" si="197"/>
        <v/>
      </c>
      <c r="BP68" s="21" t="e">
        <f>IF(COUNTA($BP$64:BP67)&lt;=COUNTIF(#REF!,_listky!$BP$62),MAX($BP$64:BP67)+1,"")</f>
        <v>#REF!</v>
      </c>
      <c r="BQ68" s="21" t="str">
        <f>IFERROR(INDEX(#REF!,MATCH($BP$62&amp;"_"&amp;$BP68,#REF!,0),1),"")</f>
        <v/>
      </c>
      <c r="BR68" s="21" t="str">
        <f>IFERROR(INDEX(#REF!,MATCH($BP$62&amp;"_"&amp;$BP68,#REF!,0),1),"")</f>
        <v/>
      </c>
      <c r="BS68" s="21" t="str">
        <f>IFERROR(INDEX(#REF!,MATCH($BP$62&amp;"_"&amp;$BP68,#REF!,0),1),"")&amp;" "&amp;IFERROR(INDEX(#REF!,MATCH($BP$62&amp;"_"&amp;$BP68,#REF!,0),1),"")</f>
        <v xml:space="preserve"> </v>
      </c>
      <c r="BT68" s="21" t="str">
        <f>IFERROR(INDEX(#REF!,MATCH($BP$62&amp;"_"&amp;$BP68,#REF!,0),1),"")</f>
        <v/>
      </c>
      <c r="BU68" s="27" t="str">
        <f>IFERROR(VLOOKUP(BR68,#REF!,7,0),"")</f>
        <v/>
      </c>
      <c r="BV68" s="27" t="str">
        <f>IFERROR(IF(VLOOKUP(BR68,#REF!,8,0)=0,"NE","ANO"),"")</f>
        <v/>
      </c>
      <c r="BX68" s="21" t="e">
        <f t="shared" si="172"/>
        <v>#REF!</v>
      </c>
      <c r="BY68" s="21" t="str">
        <f t="shared" si="198"/>
        <v/>
      </c>
      <c r="BZ68" s="21" t="str">
        <f t="shared" si="199"/>
        <v/>
      </c>
      <c r="CA68" s="21" t="str">
        <f t="shared" si="200"/>
        <v xml:space="preserve"> </v>
      </c>
      <c r="CB68" s="21" t="str">
        <f t="shared" si="201"/>
        <v/>
      </c>
      <c r="CC68" s="27" t="str">
        <f t="shared" si="202"/>
        <v/>
      </c>
      <c r="CD68" s="27" t="str">
        <f t="shared" si="203"/>
        <v/>
      </c>
      <c r="CF68" s="21" t="e">
        <f>IF(COUNTA($CF$64:CF67)&lt;=COUNTIF(#REF!,_listky!$CF$62),MAX($CF$64:CF67)+1,"")</f>
        <v>#REF!</v>
      </c>
      <c r="CG68" s="21" t="str">
        <f>IFERROR(INDEX(#REF!,MATCH($CF$62&amp;"_"&amp;$CF68,#REF!,0),1),"")</f>
        <v/>
      </c>
      <c r="CH68" s="21" t="str">
        <f>IFERROR(INDEX(#REF!,MATCH($CF$62&amp;"_"&amp;$CF68,#REF!,0),1),"")</f>
        <v/>
      </c>
      <c r="CI68" s="21" t="str">
        <f>IFERROR(INDEX(#REF!,MATCH($CF$62&amp;"_"&amp;$CF68,#REF!,0),1),"")&amp;" "&amp;IFERROR(INDEX(#REF!,MATCH($CF$62&amp;"_"&amp;$CF68,#REF!,0),1),"")</f>
        <v xml:space="preserve"> </v>
      </c>
      <c r="CJ68" s="21" t="str">
        <f>IFERROR(INDEX(#REF!,MATCH($CF$62&amp;"_"&amp;$CF68,#REF!,0),1),"")</f>
        <v/>
      </c>
      <c r="CK68" s="27" t="str">
        <f>IFERROR(VLOOKUP(CH68,#REF!,7,0),"")</f>
        <v/>
      </c>
      <c r="CL68" s="27" t="str">
        <f>IFERROR(IF(VLOOKUP(CH68,#REF!,8,0)=0,"NE","ANO"),"")</f>
        <v/>
      </c>
      <c r="CN68" s="21" t="e">
        <f t="shared" si="173"/>
        <v>#REF!</v>
      </c>
      <c r="CO68" s="21" t="str">
        <f t="shared" si="204"/>
        <v/>
      </c>
      <c r="CP68" s="21" t="str">
        <f t="shared" si="205"/>
        <v/>
      </c>
      <c r="CQ68" s="21" t="str">
        <f t="shared" si="206"/>
        <v xml:space="preserve"> </v>
      </c>
      <c r="CR68" s="21" t="str">
        <f t="shared" si="207"/>
        <v/>
      </c>
      <c r="CS68" s="27" t="str">
        <f t="shared" si="208"/>
        <v/>
      </c>
      <c r="CT68" s="27" t="str">
        <f t="shared" si="209"/>
        <v/>
      </c>
    </row>
    <row r="69" spans="1:98" x14ac:dyDescent="0.25">
      <c r="A69" s="23" t="s">
        <v>141</v>
      </c>
      <c r="D69" s="21" t="e">
        <f>IF(COUNTA($D$64:D68)&lt;=COUNTIF(#REF!,_listky!$D$62),MAX($D$64:D68)+1,"")</f>
        <v>#REF!</v>
      </c>
      <c r="E69" s="21" t="str">
        <f>IFERROR(INDEX(#REF!,MATCH($D$62&amp;"_"&amp;$D69,#REF!,0),1),"")</f>
        <v/>
      </c>
      <c r="F69" s="21" t="str">
        <f>IFERROR(INDEX(#REF!,MATCH($D$62&amp;"_"&amp;$D69,#REF!,0),1),"")</f>
        <v/>
      </c>
      <c r="G69" s="21" t="str">
        <f>IFERROR(INDEX(#REF!,MATCH($D$62&amp;"_"&amp;$D69,#REF!,0),1),"")&amp;" "&amp;IFERROR(INDEX(#REF!,MATCH($D$62&amp;"_"&amp;$D69,#REF!,0),1),"")</f>
        <v xml:space="preserve"> </v>
      </c>
      <c r="H69" s="21" t="str">
        <f>IFERROR(INDEX(#REF!,MATCH($D$62&amp;"_"&amp;$D69,#REF!,0),1),"")</f>
        <v/>
      </c>
      <c r="I69" s="27" t="str">
        <f>IFERROR(VLOOKUP(F69,#REF!,7,0),"")</f>
        <v/>
      </c>
      <c r="J69" s="27" t="str">
        <f>IFERROR(IF(VLOOKUP(F69,#REF!,8,0)=0,"NE","ANO"),"")</f>
        <v/>
      </c>
      <c r="L69" s="21" t="e">
        <f t="shared" si="168"/>
        <v>#REF!</v>
      </c>
      <c r="M69" s="21" t="str">
        <f t="shared" si="174"/>
        <v/>
      </c>
      <c r="N69" s="21" t="str">
        <f t="shared" si="175"/>
        <v/>
      </c>
      <c r="O69" s="21" t="str">
        <f t="shared" si="176"/>
        <v xml:space="preserve"> </v>
      </c>
      <c r="P69" s="21" t="str">
        <f t="shared" si="177"/>
        <v/>
      </c>
      <c r="Q69" s="27" t="str">
        <f t="shared" si="178"/>
        <v/>
      </c>
      <c r="R69" s="27" t="str">
        <f t="shared" si="179"/>
        <v/>
      </c>
      <c r="T69" s="21" t="e">
        <f>IF(COUNTA($T$64:T68)&lt;=COUNTIF(#REF!,_listky!$T$62),MAX($T$64:T68)+1,"")</f>
        <v>#REF!</v>
      </c>
      <c r="U69" s="21" t="str">
        <f>IFERROR(INDEX(#REF!,MATCH($T$62&amp;"_"&amp;$T69,#REF!,0),1),"")</f>
        <v/>
      </c>
      <c r="V69" s="21" t="str">
        <f>IFERROR(INDEX(#REF!,MATCH($T$62&amp;"_"&amp;$T69,#REF!,0),1),"")</f>
        <v/>
      </c>
      <c r="W69" s="21" t="str">
        <f>IFERROR(INDEX(#REF!,MATCH($T$62&amp;"_"&amp;$T69,#REF!,0),1),"")&amp;" "&amp;IFERROR(INDEX(#REF!,MATCH($T$62&amp;"_"&amp;$T69,#REF!,0),1),"")</f>
        <v xml:space="preserve"> </v>
      </c>
      <c r="X69" s="21" t="str">
        <f>IFERROR(INDEX(#REF!,MATCH($T$62&amp;"_"&amp;$T69,#REF!,0),1),"")</f>
        <v/>
      </c>
      <c r="Y69" s="27" t="str">
        <f>IFERROR(VLOOKUP(V69,#REF!,7,0),"")</f>
        <v/>
      </c>
      <c r="Z69" s="27" t="str">
        <f>IFERROR(IF(VLOOKUP(V69,#REF!,8,0)=0,"NE","ANO"),"")</f>
        <v/>
      </c>
      <c r="AB69" s="21" t="e">
        <f t="shared" si="169"/>
        <v>#REF!</v>
      </c>
      <c r="AC69" s="21" t="str">
        <f t="shared" si="180"/>
        <v/>
      </c>
      <c r="AD69" s="21" t="str">
        <f t="shared" si="181"/>
        <v/>
      </c>
      <c r="AE69" s="21" t="str">
        <f t="shared" si="182"/>
        <v xml:space="preserve"> </v>
      </c>
      <c r="AF69" s="21" t="str">
        <f t="shared" si="183"/>
        <v/>
      </c>
      <c r="AG69" s="27" t="str">
        <f t="shared" si="184"/>
        <v/>
      </c>
      <c r="AH69" s="27" t="str">
        <f t="shared" si="185"/>
        <v/>
      </c>
      <c r="AJ69" s="21" t="e">
        <f>IF(COUNTA($AJ$64:AJ68)&lt;=COUNTIF(#REF!,_listky!$AJ$62),MAX($AJ$64:AJ68)+1,"")</f>
        <v>#REF!</v>
      </c>
      <c r="AK69" s="21" t="str">
        <f>IFERROR(INDEX(#REF!,MATCH($AJ$62&amp;"_"&amp;$AJ69,#REF!,0),1),"")</f>
        <v/>
      </c>
      <c r="AL69" s="21" t="str">
        <f>IFERROR(INDEX(#REF!,MATCH($AJ$62&amp;"_"&amp;$AJ69,#REF!,0),1),"")</f>
        <v/>
      </c>
      <c r="AM69" s="21" t="str">
        <f>IFERROR(INDEX(#REF!,MATCH($AJ$62&amp;"_"&amp;$AJ69,#REF!,0),1),"")&amp;" "&amp;IFERROR(INDEX(#REF!,MATCH($AJ$62&amp;"_"&amp;$AJ69,#REF!,0),1),"")</f>
        <v xml:space="preserve"> </v>
      </c>
      <c r="AN69" s="21" t="str">
        <f>IFERROR(INDEX(#REF!,MATCH($AJ$62&amp;"_"&amp;$AJ69,#REF!,0),1),"")</f>
        <v/>
      </c>
      <c r="AO69" s="27" t="str">
        <f>IFERROR(VLOOKUP(AL69,#REF!,7,0),"")</f>
        <v/>
      </c>
      <c r="AP69" s="27" t="str">
        <f>IFERROR(IF(VLOOKUP(AL69,#REF!,8,0)=0,"NE","ANO"),"")</f>
        <v/>
      </c>
      <c r="AR69" s="21" t="e">
        <f t="shared" si="170"/>
        <v>#REF!</v>
      </c>
      <c r="AS69" s="21" t="str">
        <f t="shared" si="186"/>
        <v/>
      </c>
      <c r="AT69" s="21" t="str">
        <f t="shared" si="187"/>
        <v/>
      </c>
      <c r="AU69" s="21" t="str">
        <f t="shared" si="188"/>
        <v xml:space="preserve"> </v>
      </c>
      <c r="AV69" s="21" t="str">
        <f t="shared" si="189"/>
        <v/>
      </c>
      <c r="AW69" s="27" t="str">
        <f t="shared" si="190"/>
        <v/>
      </c>
      <c r="AX69" s="27" t="str">
        <f t="shared" si="191"/>
        <v/>
      </c>
      <c r="AZ69" s="21" t="e">
        <f>IF(COUNTA($AZ$64:AZ68)&lt;=COUNTIF(#REF!,_listky!$AZ$62),MAX($AZ$64:AZ68)+1,"")</f>
        <v>#REF!</v>
      </c>
      <c r="BA69" s="21" t="str">
        <f>IFERROR(INDEX(#REF!,MATCH($AZ$62&amp;"_"&amp;$AZ69,#REF!,0),1),"")</f>
        <v/>
      </c>
      <c r="BB69" s="21" t="str">
        <f>IFERROR(INDEX(#REF!,MATCH($AZ$62&amp;"_"&amp;$AZ69,#REF!,0),1),"")</f>
        <v/>
      </c>
      <c r="BC69" s="21" t="str">
        <f>IFERROR(INDEX(#REF!,MATCH($AZ$62&amp;"_"&amp;$AZ69,#REF!,0),1),"")&amp;" "&amp;IFERROR(INDEX(#REF!,MATCH($AZ$62&amp;"_"&amp;$AZ69,#REF!,0),1),"")</f>
        <v xml:space="preserve"> </v>
      </c>
      <c r="BD69" s="21" t="str">
        <f>IFERROR(INDEX(#REF!,MATCH($AZ$62&amp;"_"&amp;$AZ69,#REF!,0),1),"")</f>
        <v/>
      </c>
      <c r="BE69" s="27" t="str">
        <f>IFERROR(VLOOKUP(BB69,#REF!,7,0),"")</f>
        <v/>
      </c>
      <c r="BF69" s="27" t="str">
        <f>IFERROR(IF(VLOOKUP(BB69,#REF!,8,0)=0,"NE","ANO"),"")</f>
        <v/>
      </c>
      <c r="BH69" s="21" t="e">
        <f t="shared" si="171"/>
        <v>#REF!</v>
      </c>
      <c r="BI69" s="21" t="str">
        <f t="shared" si="192"/>
        <v/>
      </c>
      <c r="BJ69" s="21" t="str">
        <f t="shared" si="193"/>
        <v/>
      </c>
      <c r="BK69" s="21" t="str">
        <f t="shared" si="194"/>
        <v xml:space="preserve"> </v>
      </c>
      <c r="BL69" s="21" t="str">
        <f t="shared" si="195"/>
        <v/>
      </c>
      <c r="BM69" s="27" t="str">
        <f t="shared" si="196"/>
        <v/>
      </c>
      <c r="BN69" s="27" t="str">
        <f t="shared" si="197"/>
        <v/>
      </c>
      <c r="BP69" s="21" t="e">
        <f>IF(COUNTA($BP$64:BP68)&lt;=COUNTIF(#REF!,_listky!$BP$62),MAX($BP$64:BP68)+1,"")</f>
        <v>#REF!</v>
      </c>
      <c r="BQ69" s="21" t="str">
        <f>IFERROR(INDEX(#REF!,MATCH($BP$62&amp;"_"&amp;$BP69,#REF!,0),1),"")</f>
        <v/>
      </c>
      <c r="BR69" s="21" t="str">
        <f>IFERROR(INDEX(#REF!,MATCH($BP$62&amp;"_"&amp;$BP69,#REF!,0),1),"")</f>
        <v/>
      </c>
      <c r="BS69" s="21" t="str">
        <f>IFERROR(INDEX(#REF!,MATCH($BP$62&amp;"_"&amp;$BP69,#REF!,0),1),"")&amp;" "&amp;IFERROR(INDEX(#REF!,MATCH($BP$62&amp;"_"&amp;$BP69,#REF!,0),1),"")</f>
        <v xml:space="preserve"> </v>
      </c>
      <c r="BT69" s="21" t="str">
        <f>IFERROR(INDEX(#REF!,MATCH($BP$62&amp;"_"&amp;$BP69,#REF!,0),1),"")</f>
        <v/>
      </c>
      <c r="BU69" s="27" t="str">
        <f>IFERROR(VLOOKUP(BR69,#REF!,7,0),"")</f>
        <v/>
      </c>
      <c r="BV69" s="27" t="str">
        <f>IFERROR(IF(VLOOKUP(BR69,#REF!,8,0)=0,"NE","ANO"),"")</f>
        <v/>
      </c>
      <c r="BX69" s="21" t="e">
        <f t="shared" si="172"/>
        <v>#REF!</v>
      </c>
      <c r="BY69" s="21" t="str">
        <f t="shared" si="198"/>
        <v/>
      </c>
      <c r="BZ69" s="21" t="str">
        <f t="shared" si="199"/>
        <v/>
      </c>
      <c r="CA69" s="21" t="str">
        <f t="shared" si="200"/>
        <v xml:space="preserve"> </v>
      </c>
      <c r="CB69" s="21" t="str">
        <f t="shared" si="201"/>
        <v/>
      </c>
      <c r="CC69" s="27" t="str">
        <f t="shared" si="202"/>
        <v/>
      </c>
      <c r="CD69" s="27" t="str">
        <f t="shared" si="203"/>
        <v/>
      </c>
      <c r="CF69" s="21" t="e">
        <f>IF(COUNTA($CF$64:CF68)&lt;=COUNTIF(#REF!,_listky!$CF$62),MAX($CF$64:CF68)+1,"")</f>
        <v>#REF!</v>
      </c>
      <c r="CG69" s="21" t="str">
        <f>IFERROR(INDEX(#REF!,MATCH($CF$62&amp;"_"&amp;$CF69,#REF!,0),1),"")</f>
        <v/>
      </c>
      <c r="CH69" s="21" t="str">
        <f>IFERROR(INDEX(#REF!,MATCH($CF$62&amp;"_"&amp;$CF69,#REF!,0),1),"")</f>
        <v/>
      </c>
      <c r="CI69" s="21" t="str">
        <f>IFERROR(INDEX(#REF!,MATCH($CF$62&amp;"_"&amp;$CF69,#REF!,0),1),"")&amp;" "&amp;IFERROR(INDEX(#REF!,MATCH($CF$62&amp;"_"&amp;$CF69,#REF!,0),1),"")</f>
        <v xml:space="preserve"> </v>
      </c>
      <c r="CJ69" s="21" t="str">
        <f>IFERROR(INDEX(#REF!,MATCH($CF$62&amp;"_"&amp;$CF69,#REF!,0),1),"")</f>
        <v/>
      </c>
      <c r="CK69" s="27" t="str">
        <f>IFERROR(VLOOKUP(CH69,#REF!,7,0),"")</f>
        <v/>
      </c>
      <c r="CL69" s="27" t="str">
        <f>IFERROR(IF(VLOOKUP(CH69,#REF!,8,0)=0,"NE","ANO"),"")</f>
        <v/>
      </c>
      <c r="CN69" s="21" t="e">
        <f t="shared" si="173"/>
        <v>#REF!</v>
      </c>
      <c r="CO69" s="21" t="str">
        <f t="shared" si="204"/>
        <v/>
      </c>
      <c r="CP69" s="21" t="str">
        <f t="shared" si="205"/>
        <v/>
      </c>
      <c r="CQ69" s="21" t="str">
        <f t="shared" si="206"/>
        <v xml:space="preserve"> </v>
      </c>
      <c r="CR69" s="21" t="str">
        <f t="shared" si="207"/>
        <v/>
      </c>
      <c r="CS69" s="27" t="str">
        <f t="shared" si="208"/>
        <v/>
      </c>
      <c r="CT69" s="27" t="str">
        <f t="shared" si="209"/>
        <v/>
      </c>
    </row>
    <row r="70" spans="1:98" x14ac:dyDescent="0.25">
      <c r="A70" s="23" t="s">
        <v>142</v>
      </c>
      <c r="D70" s="21" t="e">
        <f>IF(COUNTA($D$64:D69)&lt;=COUNTIF(#REF!,_listky!$D$62),MAX($D$64:D69)+1,"")</f>
        <v>#REF!</v>
      </c>
      <c r="E70" s="21" t="str">
        <f>IFERROR(INDEX(#REF!,MATCH($D$62&amp;"_"&amp;$D70,#REF!,0),1),"")</f>
        <v/>
      </c>
      <c r="F70" s="21" t="str">
        <f>IFERROR(INDEX(#REF!,MATCH($D$62&amp;"_"&amp;$D70,#REF!,0),1),"")</f>
        <v/>
      </c>
      <c r="G70" s="21" t="str">
        <f>IFERROR(INDEX(#REF!,MATCH($D$62&amp;"_"&amp;$D70,#REF!,0),1),"")&amp;" "&amp;IFERROR(INDEX(#REF!,MATCH($D$62&amp;"_"&amp;$D70,#REF!,0),1),"")</f>
        <v xml:space="preserve"> </v>
      </c>
      <c r="H70" s="21" t="str">
        <f>IFERROR(INDEX(#REF!,MATCH($D$62&amp;"_"&amp;$D70,#REF!,0),1),"")</f>
        <v/>
      </c>
      <c r="I70" s="27" t="str">
        <f>IFERROR(VLOOKUP(F70,#REF!,7,0),"")</f>
        <v/>
      </c>
      <c r="J70" s="27" t="str">
        <f>IFERROR(IF(VLOOKUP(F70,#REF!,8,0)=0,"NE","ANO"),"")</f>
        <v/>
      </c>
      <c r="L70" s="21" t="e">
        <f t="shared" si="168"/>
        <v>#REF!</v>
      </c>
      <c r="M70" s="21" t="str">
        <f t="shared" si="174"/>
        <v/>
      </c>
      <c r="N70" s="21" t="str">
        <f t="shared" si="175"/>
        <v/>
      </c>
      <c r="O70" s="21" t="str">
        <f t="shared" si="176"/>
        <v xml:space="preserve"> </v>
      </c>
      <c r="P70" s="21" t="str">
        <f t="shared" si="177"/>
        <v/>
      </c>
      <c r="Q70" s="27" t="str">
        <f t="shared" si="178"/>
        <v/>
      </c>
      <c r="R70" s="27" t="str">
        <f t="shared" si="179"/>
        <v/>
      </c>
      <c r="T70" s="21" t="e">
        <f>IF(COUNTA($T$64:T69)&lt;=COUNTIF(#REF!,_listky!$T$62),MAX($T$64:T69)+1,"")</f>
        <v>#REF!</v>
      </c>
      <c r="U70" s="21" t="str">
        <f>IFERROR(INDEX(#REF!,MATCH($T$62&amp;"_"&amp;$T70,#REF!,0),1),"")</f>
        <v/>
      </c>
      <c r="V70" s="21" t="str">
        <f>IFERROR(INDEX(#REF!,MATCH($T$62&amp;"_"&amp;$T70,#REF!,0),1),"")</f>
        <v/>
      </c>
      <c r="W70" s="21" t="str">
        <f>IFERROR(INDEX(#REF!,MATCH($T$62&amp;"_"&amp;$T70,#REF!,0),1),"")&amp;" "&amp;IFERROR(INDEX(#REF!,MATCH($T$62&amp;"_"&amp;$T70,#REF!,0),1),"")</f>
        <v xml:space="preserve"> </v>
      </c>
      <c r="X70" s="21" t="str">
        <f>IFERROR(INDEX(#REF!,MATCH($T$62&amp;"_"&amp;$T70,#REF!,0),1),"")</f>
        <v/>
      </c>
      <c r="Y70" s="27" t="str">
        <f>IFERROR(VLOOKUP(V70,#REF!,7,0),"")</f>
        <v/>
      </c>
      <c r="Z70" s="27" t="str">
        <f>IFERROR(IF(VLOOKUP(V70,#REF!,8,0)=0,"NE","ANO"),"")</f>
        <v/>
      </c>
      <c r="AB70" s="21" t="e">
        <f t="shared" si="169"/>
        <v>#REF!</v>
      </c>
      <c r="AC70" s="21" t="str">
        <f t="shared" si="180"/>
        <v/>
      </c>
      <c r="AD70" s="21" t="str">
        <f t="shared" si="181"/>
        <v/>
      </c>
      <c r="AE70" s="21" t="str">
        <f t="shared" si="182"/>
        <v xml:space="preserve"> </v>
      </c>
      <c r="AF70" s="21" t="str">
        <f t="shared" si="183"/>
        <v/>
      </c>
      <c r="AG70" s="27" t="str">
        <f t="shared" si="184"/>
        <v/>
      </c>
      <c r="AH70" s="27" t="str">
        <f t="shared" si="185"/>
        <v/>
      </c>
      <c r="AJ70" s="21" t="e">
        <f>IF(COUNTA($AJ$64:AJ69)&lt;=COUNTIF(#REF!,_listky!$AJ$62),MAX($AJ$64:AJ69)+1,"")</f>
        <v>#REF!</v>
      </c>
      <c r="AK70" s="21" t="str">
        <f>IFERROR(INDEX(#REF!,MATCH($AJ$62&amp;"_"&amp;$AJ70,#REF!,0),1),"")</f>
        <v/>
      </c>
      <c r="AL70" s="21" t="str">
        <f>IFERROR(INDEX(#REF!,MATCH($AJ$62&amp;"_"&amp;$AJ70,#REF!,0),1),"")</f>
        <v/>
      </c>
      <c r="AM70" s="21" t="str">
        <f>IFERROR(INDEX(#REF!,MATCH($AJ$62&amp;"_"&amp;$AJ70,#REF!,0),1),"")&amp;" "&amp;IFERROR(INDEX(#REF!,MATCH($AJ$62&amp;"_"&amp;$AJ70,#REF!,0),1),"")</f>
        <v xml:space="preserve"> </v>
      </c>
      <c r="AN70" s="21" t="str">
        <f>IFERROR(INDEX(#REF!,MATCH($AJ$62&amp;"_"&amp;$AJ70,#REF!,0),1),"")</f>
        <v/>
      </c>
      <c r="AO70" s="27" t="str">
        <f>IFERROR(VLOOKUP(AL70,#REF!,7,0),"")</f>
        <v/>
      </c>
      <c r="AP70" s="27" t="str">
        <f>IFERROR(IF(VLOOKUP(AL70,#REF!,8,0)=0,"NE","ANO"),"")</f>
        <v/>
      </c>
      <c r="AR70" s="21" t="e">
        <f t="shared" si="170"/>
        <v>#REF!</v>
      </c>
      <c r="AS70" s="21" t="str">
        <f t="shared" si="186"/>
        <v/>
      </c>
      <c r="AT70" s="21" t="str">
        <f t="shared" si="187"/>
        <v/>
      </c>
      <c r="AU70" s="21" t="str">
        <f t="shared" si="188"/>
        <v xml:space="preserve"> </v>
      </c>
      <c r="AV70" s="21" t="str">
        <f t="shared" si="189"/>
        <v/>
      </c>
      <c r="AW70" s="27" t="str">
        <f t="shared" si="190"/>
        <v/>
      </c>
      <c r="AX70" s="27" t="str">
        <f t="shared" si="191"/>
        <v/>
      </c>
      <c r="AZ70" s="21" t="e">
        <f>IF(COUNTA($AZ$64:AZ69)&lt;=COUNTIF(#REF!,_listky!$AZ$62),MAX($AZ$64:AZ69)+1,"")</f>
        <v>#REF!</v>
      </c>
      <c r="BA70" s="21" t="str">
        <f>IFERROR(INDEX(#REF!,MATCH($AZ$62&amp;"_"&amp;$AZ70,#REF!,0),1),"")</f>
        <v/>
      </c>
      <c r="BB70" s="21" t="str">
        <f>IFERROR(INDEX(#REF!,MATCH($AZ$62&amp;"_"&amp;$AZ70,#REF!,0),1),"")</f>
        <v/>
      </c>
      <c r="BC70" s="21" t="str">
        <f>IFERROR(INDEX(#REF!,MATCH($AZ$62&amp;"_"&amp;$AZ70,#REF!,0),1),"")&amp;" "&amp;IFERROR(INDEX(#REF!,MATCH($AZ$62&amp;"_"&amp;$AZ70,#REF!,0),1),"")</f>
        <v xml:space="preserve"> </v>
      </c>
      <c r="BD70" s="21" t="str">
        <f>IFERROR(INDEX(#REF!,MATCH($AZ$62&amp;"_"&amp;$AZ70,#REF!,0),1),"")</f>
        <v/>
      </c>
      <c r="BE70" s="27" t="str">
        <f>IFERROR(VLOOKUP(BB70,#REF!,7,0),"")</f>
        <v/>
      </c>
      <c r="BF70" s="27" t="str">
        <f>IFERROR(IF(VLOOKUP(BB70,#REF!,8,0)=0,"NE","ANO"),"")</f>
        <v/>
      </c>
      <c r="BH70" s="21" t="e">
        <f t="shared" si="171"/>
        <v>#REF!</v>
      </c>
      <c r="BI70" s="21" t="str">
        <f t="shared" si="192"/>
        <v/>
      </c>
      <c r="BJ70" s="21" t="str">
        <f t="shared" si="193"/>
        <v/>
      </c>
      <c r="BK70" s="21" t="str">
        <f t="shared" si="194"/>
        <v xml:space="preserve"> </v>
      </c>
      <c r="BL70" s="21" t="str">
        <f t="shared" si="195"/>
        <v/>
      </c>
      <c r="BM70" s="27" t="str">
        <f t="shared" si="196"/>
        <v/>
      </c>
      <c r="BN70" s="27" t="str">
        <f t="shared" si="197"/>
        <v/>
      </c>
      <c r="BP70" s="21" t="e">
        <f>IF(COUNTA($BP$64:BP69)&lt;=COUNTIF(#REF!,_listky!$BP$62),MAX($BP$64:BP69)+1,"")</f>
        <v>#REF!</v>
      </c>
      <c r="BQ70" s="21" t="str">
        <f>IFERROR(INDEX(#REF!,MATCH($BP$62&amp;"_"&amp;$BP70,#REF!,0),1),"")</f>
        <v/>
      </c>
      <c r="BR70" s="21" t="str">
        <f>IFERROR(INDEX(#REF!,MATCH($BP$62&amp;"_"&amp;$BP70,#REF!,0),1),"")</f>
        <v/>
      </c>
      <c r="BS70" s="21" t="str">
        <f>IFERROR(INDEX(#REF!,MATCH($BP$62&amp;"_"&amp;$BP70,#REF!,0),1),"")&amp;" "&amp;IFERROR(INDEX(#REF!,MATCH($BP$62&amp;"_"&amp;$BP70,#REF!,0),1),"")</f>
        <v xml:space="preserve"> </v>
      </c>
      <c r="BT70" s="21" t="str">
        <f>IFERROR(INDEX(#REF!,MATCH($BP$62&amp;"_"&amp;$BP70,#REF!,0),1),"")</f>
        <v/>
      </c>
      <c r="BU70" s="27" t="str">
        <f>IFERROR(VLOOKUP(BR70,#REF!,7,0),"")</f>
        <v/>
      </c>
      <c r="BV70" s="27" t="str">
        <f>IFERROR(IF(VLOOKUP(BR70,#REF!,8,0)=0,"NE","ANO"),"")</f>
        <v/>
      </c>
      <c r="BX70" s="21" t="e">
        <f t="shared" si="172"/>
        <v>#REF!</v>
      </c>
      <c r="BY70" s="21" t="str">
        <f t="shared" si="198"/>
        <v/>
      </c>
      <c r="BZ70" s="21" t="str">
        <f t="shared" si="199"/>
        <v/>
      </c>
      <c r="CA70" s="21" t="str">
        <f t="shared" si="200"/>
        <v xml:space="preserve"> </v>
      </c>
      <c r="CB70" s="21" t="str">
        <f t="shared" si="201"/>
        <v/>
      </c>
      <c r="CC70" s="27" t="str">
        <f t="shared" si="202"/>
        <v/>
      </c>
      <c r="CD70" s="27" t="str">
        <f t="shared" si="203"/>
        <v/>
      </c>
      <c r="CF70" s="21" t="e">
        <f>IF(COUNTA($CF$64:CF69)&lt;=COUNTIF(#REF!,_listky!$CF$62),MAX($CF$64:CF69)+1,"")</f>
        <v>#REF!</v>
      </c>
      <c r="CG70" s="21" t="str">
        <f>IFERROR(INDEX(#REF!,MATCH($CF$62&amp;"_"&amp;$CF70,#REF!,0),1),"")</f>
        <v/>
      </c>
      <c r="CH70" s="21" t="str">
        <f>IFERROR(INDEX(#REF!,MATCH($CF$62&amp;"_"&amp;$CF70,#REF!,0),1),"")</f>
        <v/>
      </c>
      <c r="CI70" s="21" t="str">
        <f>IFERROR(INDEX(#REF!,MATCH($CF$62&amp;"_"&amp;$CF70,#REF!,0),1),"")&amp;" "&amp;IFERROR(INDEX(#REF!,MATCH($CF$62&amp;"_"&amp;$CF70,#REF!,0),1),"")</f>
        <v xml:space="preserve"> </v>
      </c>
      <c r="CJ70" s="21" t="str">
        <f>IFERROR(INDEX(#REF!,MATCH($CF$62&amp;"_"&amp;$CF70,#REF!,0),1),"")</f>
        <v/>
      </c>
      <c r="CK70" s="27" t="str">
        <f>IFERROR(VLOOKUP(CH70,#REF!,7,0),"")</f>
        <v/>
      </c>
      <c r="CL70" s="27" t="str">
        <f>IFERROR(IF(VLOOKUP(CH70,#REF!,8,0)=0,"NE","ANO"),"")</f>
        <v/>
      </c>
      <c r="CN70" s="21" t="e">
        <f t="shared" si="173"/>
        <v>#REF!</v>
      </c>
      <c r="CO70" s="21" t="str">
        <f t="shared" si="204"/>
        <v/>
      </c>
      <c r="CP70" s="21" t="str">
        <f t="shared" si="205"/>
        <v/>
      </c>
      <c r="CQ70" s="21" t="str">
        <f t="shared" si="206"/>
        <v xml:space="preserve"> </v>
      </c>
      <c r="CR70" s="21" t="str">
        <f t="shared" si="207"/>
        <v/>
      </c>
      <c r="CS70" s="27" t="str">
        <f t="shared" si="208"/>
        <v/>
      </c>
      <c r="CT70" s="27" t="str">
        <f t="shared" si="209"/>
        <v/>
      </c>
    </row>
    <row r="71" spans="1:98" x14ac:dyDescent="0.25">
      <c r="A71" s="23" t="s">
        <v>104</v>
      </c>
      <c r="D71" s="21" t="e">
        <f>IF(COUNTA($D$64:D70)&lt;=COUNTIF(#REF!,_listky!$D$62),MAX($D$64:D70)+1,"")</f>
        <v>#REF!</v>
      </c>
      <c r="E71" s="21" t="str">
        <f>IFERROR(INDEX(#REF!,MATCH($D$62&amp;"_"&amp;$D71,#REF!,0),1),"")</f>
        <v/>
      </c>
      <c r="F71" s="21" t="str">
        <f>IFERROR(INDEX(#REF!,MATCH($D$62&amp;"_"&amp;$D71,#REF!,0),1),"")</f>
        <v/>
      </c>
      <c r="G71" s="21" t="str">
        <f>IFERROR(INDEX(#REF!,MATCH($D$62&amp;"_"&amp;$D71,#REF!,0),1),"")&amp;" "&amp;IFERROR(INDEX(#REF!,MATCH($D$62&amp;"_"&amp;$D71,#REF!,0),1),"")</f>
        <v xml:space="preserve"> </v>
      </c>
      <c r="H71" s="21" t="str">
        <f>IFERROR(INDEX(#REF!,MATCH($D$62&amp;"_"&amp;$D71,#REF!,0),1),"")</f>
        <v/>
      </c>
      <c r="I71" s="27" t="str">
        <f>IFERROR(VLOOKUP(F71,#REF!,7,0),"")</f>
        <v/>
      </c>
      <c r="J71" s="27" t="str">
        <f>IFERROR(IF(VLOOKUP(F71,#REF!,8,0)=0,"NE","ANO"),"")</f>
        <v/>
      </c>
      <c r="L71" s="21" t="e">
        <f t="shared" si="168"/>
        <v>#REF!</v>
      </c>
      <c r="M71" s="21" t="str">
        <f t="shared" si="174"/>
        <v/>
      </c>
      <c r="N71" s="21" t="str">
        <f t="shared" si="175"/>
        <v/>
      </c>
      <c r="O71" s="21" t="str">
        <f t="shared" si="176"/>
        <v xml:space="preserve"> </v>
      </c>
      <c r="P71" s="21" t="str">
        <f t="shared" si="177"/>
        <v/>
      </c>
      <c r="Q71" s="27" t="str">
        <f t="shared" si="178"/>
        <v/>
      </c>
      <c r="R71" s="27" t="str">
        <f t="shared" si="179"/>
        <v/>
      </c>
      <c r="T71" s="21" t="e">
        <f>IF(COUNTA($T$64:T70)&lt;=COUNTIF(#REF!,_listky!$T$62),MAX($T$64:T70)+1,"")</f>
        <v>#REF!</v>
      </c>
      <c r="U71" s="21" t="str">
        <f>IFERROR(INDEX(#REF!,MATCH($T$62&amp;"_"&amp;$T71,#REF!,0),1),"")</f>
        <v/>
      </c>
      <c r="V71" s="21" t="str">
        <f>IFERROR(INDEX(#REF!,MATCH($T$62&amp;"_"&amp;$T71,#REF!,0),1),"")</f>
        <v/>
      </c>
      <c r="W71" s="21" t="str">
        <f>IFERROR(INDEX(#REF!,MATCH($T$62&amp;"_"&amp;$T71,#REF!,0),1),"")&amp;" "&amp;IFERROR(INDEX(#REF!,MATCH($T$62&amp;"_"&amp;$T71,#REF!,0),1),"")</f>
        <v xml:space="preserve"> </v>
      </c>
      <c r="X71" s="21" t="str">
        <f>IFERROR(INDEX(#REF!,MATCH($T$62&amp;"_"&amp;$T71,#REF!,0),1),"")</f>
        <v/>
      </c>
      <c r="Y71" s="27" t="str">
        <f>IFERROR(VLOOKUP(V71,#REF!,7,0),"")</f>
        <v/>
      </c>
      <c r="Z71" s="27" t="str">
        <f>IFERROR(IF(VLOOKUP(V71,#REF!,8,0)=0,"NE","ANO"),"")</f>
        <v/>
      </c>
      <c r="AB71" s="21" t="e">
        <f t="shared" si="169"/>
        <v>#REF!</v>
      </c>
      <c r="AC71" s="21" t="str">
        <f t="shared" si="180"/>
        <v/>
      </c>
      <c r="AD71" s="21" t="str">
        <f t="shared" si="181"/>
        <v/>
      </c>
      <c r="AE71" s="21" t="str">
        <f t="shared" si="182"/>
        <v xml:space="preserve"> </v>
      </c>
      <c r="AF71" s="21" t="str">
        <f t="shared" si="183"/>
        <v/>
      </c>
      <c r="AG71" s="27" t="str">
        <f t="shared" si="184"/>
        <v/>
      </c>
      <c r="AH71" s="27" t="str">
        <f t="shared" si="185"/>
        <v/>
      </c>
      <c r="AJ71" s="21" t="e">
        <f>IF(COUNTA($AJ$64:AJ70)&lt;=COUNTIF(#REF!,_listky!$AJ$62),MAX($AJ$64:AJ70)+1,"")</f>
        <v>#REF!</v>
      </c>
      <c r="AK71" s="21" t="str">
        <f>IFERROR(INDEX(#REF!,MATCH($AJ$62&amp;"_"&amp;$AJ71,#REF!,0),1),"")</f>
        <v/>
      </c>
      <c r="AL71" s="21" t="str">
        <f>IFERROR(INDEX(#REF!,MATCH($AJ$62&amp;"_"&amp;$AJ71,#REF!,0),1),"")</f>
        <v/>
      </c>
      <c r="AM71" s="21" t="str">
        <f>IFERROR(INDEX(#REF!,MATCH($AJ$62&amp;"_"&amp;$AJ71,#REF!,0),1),"")&amp;" "&amp;IFERROR(INDEX(#REF!,MATCH($AJ$62&amp;"_"&amp;$AJ71,#REF!,0),1),"")</f>
        <v xml:space="preserve"> </v>
      </c>
      <c r="AN71" s="21" t="str">
        <f>IFERROR(INDEX(#REF!,MATCH($AJ$62&amp;"_"&amp;$AJ71,#REF!,0),1),"")</f>
        <v/>
      </c>
      <c r="AO71" s="27" t="str">
        <f>IFERROR(VLOOKUP(AL71,#REF!,7,0),"")</f>
        <v/>
      </c>
      <c r="AP71" s="27" t="str">
        <f>IFERROR(IF(VLOOKUP(AL71,#REF!,8,0)=0,"NE","ANO"),"")</f>
        <v/>
      </c>
      <c r="AR71" s="21" t="e">
        <f t="shared" si="170"/>
        <v>#REF!</v>
      </c>
      <c r="AS71" s="21" t="str">
        <f t="shared" si="186"/>
        <v/>
      </c>
      <c r="AT71" s="21" t="str">
        <f t="shared" si="187"/>
        <v/>
      </c>
      <c r="AU71" s="21" t="str">
        <f t="shared" si="188"/>
        <v xml:space="preserve"> </v>
      </c>
      <c r="AV71" s="21" t="str">
        <f t="shared" si="189"/>
        <v/>
      </c>
      <c r="AW71" s="27" t="str">
        <f t="shared" si="190"/>
        <v/>
      </c>
      <c r="AX71" s="27" t="str">
        <f t="shared" si="191"/>
        <v/>
      </c>
      <c r="AZ71" s="21" t="e">
        <f>IF(COUNTA($AZ$64:AZ70)&lt;=COUNTIF(#REF!,_listky!$AZ$62),MAX($AZ$64:AZ70)+1,"")</f>
        <v>#REF!</v>
      </c>
      <c r="BA71" s="21" t="str">
        <f>IFERROR(INDEX(#REF!,MATCH($AZ$62&amp;"_"&amp;$AZ71,#REF!,0),1),"")</f>
        <v/>
      </c>
      <c r="BB71" s="21" t="str">
        <f>IFERROR(INDEX(#REF!,MATCH($AZ$62&amp;"_"&amp;$AZ71,#REF!,0),1),"")</f>
        <v/>
      </c>
      <c r="BC71" s="21" t="str">
        <f>IFERROR(INDEX(#REF!,MATCH($AZ$62&amp;"_"&amp;$AZ71,#REF!,0),1),"")&amp;" "&amp;IFERROR(INDEX(#REF!,MATCH($AZ$62&amp;"_"&amp;$AZ71,#REF!,0),1),"")</f>
        <v xml:space="preserve"> </v>
      </c>
      <c r="BD71" s="21" t="str">
        <f>IFERROR(INDEX(#REF!,MATCH($AZ$62&amp;"_"&amp;$AZ71,#REF!,0),1),"")</f>
        <v/>
      </c>
      <c r="BE71" s="27" t="str">
        <f>IFERROR(VLOOKUP(BB71,#REF!,7,0),"")</f>
        <v/>
      </c>
      <c r="BF71" s="27" t="str">
        <f>IFERROR(IF(VLOOKUP(BB71,#REF!,8,0)=0,"NE","ANO"),"")</f>
        <v/>
      </c>
      <c r="BH71" s="21" t="e">
        <f t="shared" si="171"/>
        <v>#REF!</v>
      </c>
      <c r="BI71" s="21" t="str">
        <f t="shared" si="192"/>
        <v/>
      </c>
      <c r="BJ71" s="21" t="str">
        <f t="shared" si="193"/>
        <v/>
      </c>
      <c r="BK71" s="21" t="str">
        <f t="shared" si="194"/>
        <v xml:space="preserve"> </v>
      </c>
      <c r="BL71" s="21" t="str">
        <f t="shared" si="195"/>
        <v/>
      </c>
      <c r="BM71" s="27" t="str">
        <f t="shared" si="196"/>
        <v/>
      </c>
      <c r="BN71" s="27" t="str">
        <f t="shared" si="197"/>
        <v/>
      </c>
      <c r="BP71" s="21" t="e">
        <f>IF(COUNTA($BP$64:BP70)&lt;=COUNTIF(#REF!,_listky!$BP$62),MAX($BP$64:BP70)+1,"")</f>
        <v>#REF!</v>
      </c>
      <c r="BQ71" s="21" t="str">
        <f>IFERROR(INDEX(#REF!,MATCH($BP$62&amp;"_"&amp;$BP71,#REF!,0),1),"")</f>
        <v/>
      </c>
      <c r="BR71" s="21" t="str">
        <f>IFERROR(INDEX(#REF!,MATCH($BP$62&amp;"_"&amp;$BP71,#REF!,0),1),"")</f>
        <v/>
      </c>
      <c r="BS71" s="21" t="str">
        <f>IFERROR(INDEX(#REF!,MATCH($BP$62&amp;"_"&amp;$BP71,#REF!,0),1),"")&amp;" "&amp;IFERROR(INDEX(#REF!,MATCH($BP$62&amp;"_"&amp;$BP71,#REF!,0),1),"")</f>
        <v xml:space="preserve"> </v>
      </c>
      <c r="BT71" s="21" t="str">
        <f>IFERROR(INDEX(#REF!,MATCH($BP$62&amp;"_"&amp;$BP71,#REF!,0),1),"")</f>
        <v/>
      </c>
      <c r="BU71" s="27" t="str">
        <f>IFERROR(VLOOKUP(BR71,#REF!,7,0),"")</f>
        <v/>
      </c>
      <c r="BV71" s="27" t="str">
        <f>IFERROR(IF(VLOOKUP(BR71,#REF!,8,0)=0,"NE","ANO"),"")</f>
        <v/>
      </c>
      <c r="BX71" s="21" t="e">
        <f t="shared" si="172"/>
        <v>#REF!</v>
      </c>
      <c r="BY71" s="21" t="str">
        <f t="shared" si="198"/>
        <v/>
      </c>
      <c r="BZ71" s="21" t="str">
        <f t="shared" si="199"/>
        <v/>
      </c>
      <c r="CA71" s="21" t="str">
        <f t="shared" si="200"/>
        <v xml:space="preserve"> </v>
      </c>
      <c r="CB71" s="21" t="str">
        <f t="shared" si="201"/>
        <v/>
      </c>
      <c r="CC71" s="27" t="str">
        <f t="shared" si="202"/>
        <v/>
      </c>
      <c r="CD71" s="27" t="str">
        <f t="shared" si="203"/>
        <v/>
      </c>
      <c r="CF71" s="21" t="e">
        <f>IF(COUNTA($CF$64:CF70)&lt;=COUNTIF(#REF!,_listky!$CF$62),MAX($CF$64:CF70)+1,"")</f>
        <v>#REF!</v>
      </c>
      <c r="CG71" s="21" t="str">
        <f>IFERROR(INDEX(#REF!,MATCH($CF$62&amp;"_"&amp;$CF71,#REF!,0),1),"")</f>
        <v/>
      </c>
      <c r="CH71" s="21" t="str">
        <f>IFERROR(INDEX(#REF!,MATCH($CF$62&amp;"_"&amp;$CF71,#REF!,0),1),"")</f>
        <v/>
      </c>
      <c r="CI71" s="21" t="str">
        <f>IFERROR(INDEX(#REF!,MATCH($CF$62&amp;"_"&amp;$CF71,#REF!,0),1),"")&amp;" "&amp;IFERROR(INDEX(#REF!,MATCH($CF$62&amp;"_"&amp;$CF71,#REF!,0),1),"")</f>
        <v xml:space="preserve"> </v>
      </c>
      <c r="CJ71" s="21" t="str">
        <f>IFERROR(INDEX(#REF!,MATCH($CF$62&amp;"_"&amp;$CF71,#REF!,0),1),"")</f>
        <v/>
      </c>
      <c r="CK71" s="27" t="str">
        <f>IFERROR(VLOOKUP(CH71,#REF!,7,0),"")</f>
        <v/>
      </c>
      <c r="CL71" s="27" t="str">
        <f>IFERROR(IF(VLOOKUP(CH71,#REF!,8,0)=0,"NE","ANO"),"")</f>
        <v/>
      </c>
      <c r="CN71" s="21" t="e">
        <f t="shared" si="173"/>
        <v>#REF!</v>
      </c>
      <c r="CO71" s="21" t="str">
        <f t="shared" si="204"/>
        <v/>
      </c>
      <c r="CP71" s="21" t="str">
        <f t="shared" si="205"/>
        <v/>
      </c>
      <c r="CQ71" s="21" t="str">
        <f t="shared" si="206"/>
        <v xml:space="preserve"> </v>
      </c>
      <c r="CR71" s="21" t="str">
        <f t="shared" si="207"/>
        <v/>
      </c>
      <c r="CS71" s="27" t="str">
        <f t="shared" si="208"/>
        <v/>
      </c>
      <c r="CT71" s="27" t="str">
        <f t="shared" si="209"/>
        <v/>
      </c>
    </row>
    <row r="72" spans="1:98" x14ac:dyDescent="0.25">
      <c r="A72" s="23" t="s">
        <v>143</v>
      </c>
      <c r="D72" s="21" t="e">
        <f>IF(COUNTA($D$64:D71)&lt;=COUNTIF(#REF!,_listky!$D$62),MAX($D$64:D71)+1,"")</f>
        <v>#REF!</v>
      </c>
      <c r="E72" s="21" t="str">
        <f>IFERROR(INDEX(#REF!,MATCH($D$62&amp;"_"&amp;$D72,#REF!,0),1),"")</f>
        <v/>
      </c>
      <c r="F72" s="21" t="str">
        <f>IFERROR(INDEX(#REF!,MATCH($D$62&amp;"_"&amp;$D72,#REF!,0),1),"")</f>
        <v/>
      </c>
      <c r="G72" s="21" t="str">
        <f>IFERROR(INDEX(#REF!,MATCH($D$62&amp;"_"&amp;$D72,#REF!,0),1),"")&amp;" "&amp;IFERROR(INDEX(#REF!,MATCH($D$62&amp;"_"&amp;$D72,#REF!,0),1),"")</f>
        <v xml:space="preserve"> </v>
      </c>
      <c r="H72" s="21" t="str">
        <f>IFERROR(INDEX(#REF!,MATCH($D$62&amp;"_"&amp;$D72,#REF!,0),1),"")</f>
        <v/>
      </c>
      <c r="I72" s="27" t="str">
        <f>IFERROR(VLOOKUP(F72,#REF!,7,0),"")</f>
        <v/>
      </c>
      <c r="J72" s="27" t="str">
        <f>IFERROR(IF(VLOOKUP(F72,#REF!,8,0)=0,"NE","ANO"),"")</f>
        <v/>
      </c>
      <c r="L72" s="21" t="e">
        <f t="shared" si="168"/>
        <v>#REF!</v>
      </c>
      <c r="M72" s="21" t="str">
        <f t="shared" si="174"/>
        <v/>
      </c>
      <c r="N72" s="21" t="str">
        <f t="shared" si="175"/>
        <v/>
      </c>
      <c r="O72" s="21" t="str">
        <f t="shared" si="176"/>
        <v xml:space="preserve"> </v>
      </c>
      <c r="P72" s="21" t="str">
        <f t="shared" si="177"/>
        <v/>
      </c>
      <c r="Q72" s="27" t="str">
        <f t="shared" si="178"/>
        <v/>
      </c>
      <c r="R72" s="27" t="str">
        <f t="shared" si="179"/>
        <v/>
      </c>
      <c r="T72" s="21" t="e">
        <f>IF(COUNTA($T$64:T71)&lt;=COUNTIF(#REF!,_listky!$T$62),MAX($T$64:T71)+1,"")</f>
        <v>#REF!</v>
      </c>
      <c r="U72" s="21" t="str">
        <f>IFERROR(INDEX(#REF!,MATCH($T$62&amp;"_"&amp;$T72,#REF!,0),1),"")</f>
        <v/>
      </c>
      <c r="V72" s="21" t="str">
        <f>IFERROR(INDEX(#REF!,MATCH($T$62&amp;"_"&amp;$T72,#REF!,0),1),"")</f>
        <v/>
      </c>
      <c r="W72" s="21" t="str">
        <f>IFERROR(INDEX(#REF!,MATCH($T$62&amp;"_"&amp;$T72,#REF!,0),1),"")&amp;" "&amp;IFERROR(INDEX(#REF!,MATCH($T$62&amp;"_"&amp;$T72,#REF!,0),1),"")</f>
        <v xml:space="preserve"> </v>
      </c>
      <c r="X72" s="21" t="str">
        <f>IFERROR(INDEX(#REF!,MATCH($T$62&amp;"_"&amp;$T72,#REF!,0),1),"")</f>
        <v/>
      </c>
      <c r="Y72" s="27" t="str">
        <f>IFERROR(VLOOKUP(V72,#REF!,7,0),"")</f>
        <v/>
      </c>
      <c r="Z72" s="27" t="str">
        <f>IFERROR(IF(VLOOKUP(V72,#REF!,8,0)=0,"NE","ANO"),"")</f>
        <v/>
      </c>
      <c r="AB72" s="21" t="e">
        <f t="shared" si="169"/>
        <v>#REF!</v>
      </c>
      <c r="AC72" s="21" t="str">
        <f t="shared" si="180"/>
        <v/>
      </c>
      <c r="AD72" s="21" t="str">
        <f t="shared" si="181"/>
        <v/>
      </c>
      <c r="AE72" s="21" t="str">
        <f t="shared" si="182"/>
        <v xml:space="preserve"> </v>
      </c>
      <c r="AF72" s="21" t="str">
        <f t="shared" si="183"/>
        <v/>
      </c>
      <c r="AG72" s="27" t="str">
        <f t="shared" si="184"/>
        <v/>
      </c>
      <c r="AH72" s="27" t="str">
        <f t="shared" si="185"/>
        <v/>
      </c>
      <c r="AJ72" s="21" t="e">
        <f>IF(COUNTA($AJ$64:AJ71)&lt;=COUNTIF(#REF!,_listky!$AJ$62),MAX($AJ$64:AJ71)+1,"")</f>
        <v>#REF!</v>
      </c>
      <c r="AK72" s="21" t="str">
        <f>IFERROR(INDEX(#REF!,MATCH($AJ$62&amp;"_"&amp;$AJ72,#REF!,0),1),"")</f>
        <v/>
      </c>
      <c r="AL72" s="21" t="str">
        <f>IFERROR(INDEX(#REF!,MATCH($AJ$62&amp;"_"&amp;$AJ72,#REF!,0),1),"")</f>
        <v/>
      </c>
      <c r="AM72" s="21" t="str">
        <f>IFERROR(INDEX(#REF!,MATCH($AJ$62&amp;"_"&amp;$AJ72,#REF!,0),1),"")&amp;" "&amp;IFERROR(INDEX(#REF!,MATCH($AJ$62&amp;"_"&amp;$AJ72,#REF!,0),1),"")</f>
        <v xml:space="preserve"> </v>
      </c>
      <c r="AN72" s="21" t="str">
        <f>IFERROR(INDEX(#REF!,MATCH($AJ$62&amp;"_"&amp;$AJ72,#REF!,0),1),"")</f>
        <v/>
      </c>
      <c r="AO72" s="27" t="str">
        <f>IFERROR(VLOOKUP(AL72,#REF!,7,0),"")</f>
        <v/>
      </c>
      <c r="AP72" s="27" t="str">
        <f>IFERROR(IF(VLOOKUP(AL72,#REF!,8,0)=0,"NE","ANO"),"")</f>
        <v/>
      </c>
      <c r="AR72" s="21" t="e">
        <f t="shared" si="170"/>
        <v>#REF!</v>
      </c>
      <c r="AS72" s="21" t="str">
        <f t="shared" si="186"/>
        <v/>
      </c>
      <c r="AT72" s="21" t="str">
        <f t="shared" si="187"/>
        <v/>
      </c>
      <c r="AU72" s="21" t="str">
        <f t="shared" si="188"/>
        <v xml:space="preserve"> </v>
      </c>
      <c r="AV72" s="21" t="str">
        <f t="shared" si="189"/>
        <v/>
      </c>
      <c r="AW72" s="27" t="str">
        <f t="shared" si="190"/>
        <v/>
      </c>
      <c r="AX72" s="27" t="str">
        <f t="shared" si="191"/>
        <v/>
      </c>
      <c r="AZ72" s="21" t="e">
        <f>IF(COUNTA($AZ$64:AZ71)&lt;=COUNTIF(#REF!,_listky!$AZ$62),MAX($AZ$64:AZ71)+1,"")</f>
        <v>#REF!</v>
      </c>
      <c r="BA72" s="21" t="str">
        <f>IFERROR(INDEX(#REF!,MATCH($AZ$62&amp;"_"&amp;$AZ72,#REF!,0),1),"")</f>
        <v/>
      </c>
      <c r="BB72" s="21" t="str">
        <f>IFERROR(INDEX(#REF!,MATCH($AZ$62&amp;"_"&amp;$AZ72,#REF!,0),1),"")</f>
        <v/>
      </c>
      <c r="BC72" s="21" t="str">
        <f>IFERROR(INDEX(#REF!,MATCH($AZ$62&amp;"_"&amp;$AZ72,#REF!,0),1),"")&amp;" "&amp;IFERROR(INDEX(#REF!,MATCH($AZ$62&amp;"_"&amp;$AZ72,#REF!,0),1),"")</f>
        <v xml:space="preserve"> </v>
      </c>
      <c r="BD72" s="21" t="str">
        <f>IFERROR(INDEX(#REF!,MATCH($AZ$62&amp;"_"&amp;$AZ72,#REF!,0),1),"")</f>
        <v/>
      </c>
      <c r="BE72" s="27" t="str">
        <f>IFERROR(VLOOKUP(BB72,#REF!,7,0),"")</f>
        <v/>
      </c>
      <c r="BF72" s="27" t="str">
        <f>IFERROR(IF(VLOOKUP(BB72,#REF!,8,0)=0,"NE","ANO"),"")</f>
        <v/>
      </c>
      <c r="BH72" s="21" t="e">
        <f t="shared" si="171"/>
        <v>#REF!</v>
      </c>
      <c r="BI72" s="21" t="str">
        <f t="shared" si="192"/>
        <v/>
      </c>
      <c r="BJ72" s="21" t="str">
        <f t="shared" si="193"/>
        <v/>
      </c>
      <c r="BK72" s="21" t="str">
        <f t="shared" si="194"/>
        <v xml:space="preserve"> </v>
      </c>
      <c r="BL72" s="21" t="str">
        <f t="shared" si="195"/>
        <v/>
      </c>
      <c r="BM72" s="27" t="str">
        <f t="shared" si="196"/>
        <v/>
      </c>
      <c r="BN72" s="27" t="str">
        <f t="shared" si="197"/>
        <v/>
      </c>
      <c r="BP72" s="21" t="e">
        <f>IF(COUNTA($BP$64:BP71)&lt;=COUNTIF(#REF!,_listky!$BP$62),MAX($BP$64:BP71)+1,"")</f>
        <v>#REF!</v>
      </c>
      <c r="BQ72" s="21" t="str">
        <f>IFERROR(INDEX(#REF!,MATCH($BP$62&amp;"_"&amp;$BP72,#REF!,0),1),"")</f>
        <v/>
      </c>
      <c r="BR72" s="21" t="str">
        <f>IFERROR(INDEX(#REF!,MATCH($BP$62&amp;"_"&amp;$BP72,#REF!,0),1),"")</f>
        <v/>
      </c>
      <c r="BS72" s="21" t="str">
        <f>IFERROR(INDEX(#REF!,MATCH($BP$62&amp;"_"&amp;$BP72,#REF!,0),1),"")&amp;" "&amp;IFERROR(INDEX(#REF!,MATCH($BP$62&amp;"_"&amp;$BP72,#REF!,0),1),"")</f>
        <v xml:space="preserve"> </v>
      </c>
      <c r="BT72" s="21" t="str">
        <f>IFERROR(INDEX(#REF!,MATCH($BP$62&amp;"_"&amp;$BP72,#REF!,0),1),"")</f>
        <v/>
      </c>
      <c r="BU72" s="27" t="str">
        <f>IFERROR(VLOOKUP(BR72,#REF!,7,0),"")</f>
        <v/>
      </c>
      <c r="BV72" s="27" t="str">
        <f>IFERROR(IF(VLOOKUP(BR72,#REF!,8,0)=0,"NE","ANO"),"")</f>
        <v/>
      </c>
      <c r="BX72" s="21" t="e">
        <f t="shared" si="172"/>
        <v>#REF!</v>
      </c>
      <c r="BY72" s="21" t="str">
        <f t="shared" si="198"/>
        <v/>
      </c>
      <c r="BZ72" s="21" t="str">
        <f t="shared" si="199"/>
        <v/>
      </c>
      <c r="CA72" s="21" t="str">
        <f t="shared" si="200"/>
        <v xml:space="preserve"> </v>
      </c>
      <c r="CB72" s="21" t="str">
        <f t="shared" si="201"/>
        <v/>
      </c>
      <c r="CC72" s="27" t="str">
        <f t="shared" si="202"/>
        <v/>
      </c>
      <c r="CD72" s="27" t="str">
        <f t="shared" si="203"/>
        <v/>
      </c>
      <c r="CF72" s="21" t="e">
        <f>IF(COUNTA($CF$64:CF71)&lt;=COUNTIF(#REF!,_listky!$CF$62),MAX($CF$64:CF71)+1,"")</f>
        <v>#REF!</v>
      </c>
      <c r="CG72" s="21" t="str">
        <f>IFERROR(INDEX(#REF!,MATCH($CF$62&amp;"_"&amp;$CF72,#REF!,0),1),"")</f>
        <v/>
      </c>
      <c r="CH72" s="21" t="str">
        <f>IFERROR(INDEX(#REF!,MATCH($CF$62&amp;"_"&amp;$CF72,#REF!,0),1),"")</f>
        <v/>
      </c>
      <c r="CI72" s="21" t="str">
        <f>IFERROR(INDEX(#REF!,MATCH($CF$62&amp;"_"&amp;$CF72,#REF!,0),1),"")&amp;" "&amp;IFERROR(INDEX(#REF!,MATCH($CF$62&amp;"_"&amp;$CF72,#REF!,0),1),"")</f>
        <v xml:space="preserve"> </v>
      </c>
      <c r="CJ72" s="21" t="str">
        <f>IFERROR(INDEX(#REF!,MATCH($CF$62&amp;"_"&amp;$CF72,#REF!,0),1),"")</f>
        <v/>
      </c>
      <c r="CK72" s="27" t="str">
        <f>IFERROR(VLOOKUP(CH72,#REF!,7,0),"")</f>
        <v/>
      </c>
      <c r="CL72" s="27" t="str">
        <f>IFERROR(IF(VLOOKUP(CH72,#REF!,8,0)=0,"NE","ANO"),"")</f>
        <v/>
      </c>
      <c r="CN72" s="21" t="e">
        <f t="shared" si="173"/>
        <v>#REF!</v>
      </c>
      <c r="CO72" s="21" t="str">
        <f t="shared" si="204"/>
        <v/>
      </c>
      <c r="CP72" s="21" t="str">
        <f t="shared" si="205"/>
        <v/>
      </c>
      <c r="CQ72" s="21" t="str">
        <f t="shared" si="206"/>
        <v xml:space="preserve"> </v>
      </c>
      <c r="CR72" s="21" t="str">
        <f t="shared" si="207"/>
        <v/>
      </c>
      <c r="CS72" s="27" t="str">
        <f t="shared" si="208"/>
        <v/>
      </c>
      <c r="CT72" s="27" t="str">
        <f t="shared" si="209"/>
        <v/>
      </c>
    </row>
    <row r="73" spans="1:98" x14ac:dyDescent="0.25">
      <c r="A73" s="23" t="s">
        <v>144</v>
      </c>
      <c r="D73" s="21" t="e">
        <f>IF(COUNTA($D$64:D72)&lt;=COUNTIF(#REF!,_listky!$D$62),MAX($D$64:D72)+1,"")</f>
        <v>#REF!</v>
      </c>
      <c r="E73" s="21" t="str">
        <f>IFERROR(INDEX(#REF!,MATCH($D$62&amp;"_"&amp;$D73,#REF!,0),1),"")</f>
        <v/>
      </c>
      <c r="F73" s="21" t="str">
        <f>IFERROR(INDEX(#REF!,MATCH($D$62&amp;"_"&amp;$D73,#REF!,0),1),"")</f>
        <v/>
      </c>
      <c r="G73" s="21" t="str">
        <f>IFERROR(INDEX(#REF!,MATCH($D$62&amp;"_"&amp;$D73,#REF!,0),1),"")&amp;" "&amp;IFERROR(INDEX(#REF!,MATCH($D$62&amp;"_"&amp;$D73,#REF!,0),1),"")</f>
        <v xml:space="preserve"> </v>
      </c>
      <c r="H73" s="21" t="str">
        <f>IFERROR(INDEX(#REF!,MATCH($D$62&amp;"_"&amp;$D73,#REF!,0),1),"")</f>
        <v/>
      </c>
      <c r="I73" s="27" t="str">
        <f>IFERROR(VLOOKUP(F73,#REF!,7,0),"")</f>
        <v/>
      </c>
      <c r="J73" s="27" t="str">
        <f>IFERROR(IF(VLOOKUP(F73,#REF!,8,0)=0,"NE","ANO"),"")</f>
        <v/>
      </c>
      <c r="L73" s="21" t="e">
        <f t="shared" si="168"/>
        <v>#REF!</v>
      </c>
      <c r="M73" s="21" t="str">
        <f t="shared" si="174"/>
        <v/>
      </c>
      <c r="N73" s="21" t="str">
        <f t="shared" si="175"/>
        <v/>
      </c>
      <c r="O73" s="21" t="str">
        <f t="shared" si="176"/>
        <v xml:space="preserve"> </v>
      </c>
      <c r="P73" s="21" t="str">
        <f t="shared" si="177"/>
        <v/>
      </c>
      <c r="Q73" s="27" t="str">
        <f t="shared" si="178"/>
        <v/>
      </c>
      <c r="R73" s="27" t="str">
        <f t="shared" si="179"/>
        <v/>
      </c>
      <c r="T73" s="21" t="e">
        <f>IF(COUNTA($T$64:T72)&lt;=COUNTIF(#REF!,_listky!$T$62),MAX($T$64:T72)+1,"")</f>
        <v>#REF!</v>
      </c>
      <c r="U73" s="21" t="str">
        <f>IFERROR(INDEX(#REF!,MATCH($T$62&amp;"_"&amp;$T73,#REF!,0),1),"")</f>
        <v/>
      </c>
      <c r="V73" s="21" t="str">
        <f>IFERROR(INDEX(#REF!,MATCH($T$62&amp;"_"&amp;$T73,#REF!,0),1),"")</f>
        <v/>
      </c>
      <c r="W73" s="21" t="str">
        <f>IFERROR(INDEX(#REF!,MATCH($T$62&amp;"_"&amp;$T73,#REF!,0),1),"")&amp;" "&amp;IFERROR(INDEX(#REF!,MATCH($T$62&amp;"_"&amp;$T73,#REF!,0),1),"")</f>
        <v xml:space="preserve"> </v>
      </c>
      <c r="X73" s="21" t="str">
        <f>IFERROR(INDEX(#REF!,MATCH($T$62&amp;"_"&amp;$T73,#REF!,0),1),"")</f>
        <v/>
      </c>
      <c r="Y73" s="27" t="str">
        <f>IFERROR(VLOOKUP(V73,#REF!,7,0),"")</f>
        <v/>
      </c>
      <c r="Z73" s="27" t="str">
        <f>IFERROR(IF(VLOOKUP(V73,#REF!,8,0)=0,"NE","ANO"),"")</f>
        <v/>
      </c>
      <c r="AB73" s="21" t="e">
        <f t="shared" si="169"/>
        <v>#REF!</v>
      </c>
      <c r="AC73" s="21" t="str">
        <f t="shared" si="180"/>
        <v/>
      </c>
      <c r="AD73" s="21" t="str">
        <f t="shared" si="181"/>
        <v/>
      </c>
      <c r="AE73" s="21" t="str">
        <f t="shared" si="182"/>
        <v xml:space="preserve"> </v>
      </c>
      <c r="AF73" s="21" t="str">
        <f t="shared" si="183"/>
        <v/>
      </c>
      <c r="AG73" s="27" t="str">
        <f t="shared" si="184"/>
        <v/>
      </c>
      <c r="AH73" s="27" t="str">
        <f t="shared" si="185"/>
        <v/>
      </c>
      <c r="AJ73" s="21" t="e">
        <f>IF(COUNTA($AJ$64:AJ72)&lt;=COUNTIF(#REF!,_listky!$AJ$62),MAX($AJ$64:AJ72)+1,"")</f>
        <v>#REF!</v>
      </c>
      <c r="AK73" s="21" t="str">
        <f>IFERROR(INDEX(#REF!,MATCH($AJ$62&amp;"_"&amp;$AJ73,#REF!,0),1),"")</f>
        <v/>
      </c>
      <c r="AL73" s="21" t="str">
        <f>IFERROR(INDEX(#REF!,MATCH($AJ$62&amp;"_"&amp;$AJ73,#REF!,0),1),"")</f>
        <v/>
      </c>
      <c r="AM73" s="21" t="str">
        <f>IFERROR(INDEX(#REF!,MATCH($AJ$62&amp;"_"&amp;$AJ73,#REF!,0),1),"")&amp;" "&amp;IFERROR(INDEX(#REF!,MATCH($AJ$62&amp;"_"&amp;$AJ73,#REF!,0),1),"")</f>
        <v xml:space="preserve"> </v>
      </c>
      <c r="AN73" s="21" t="str">
        <f>IFERROR(INDEX(#REF!,MATCH($AJ$62&amp;"_"&amp;$AJ73,#REF!,0),1),"")</f>
        <v/>
      </c>
      <c r="AO73" s="27" t="str">
        <f>IFERROR(VLOOKUP(AL73,#REF!,7,0),"")</f>
        <v/>
      </c>
      <c r="AP73" s="27" t="str">
        <f>IFERROR(IF(VLOOKUP(AL73,#REF!,8,0)=0,"NE","ANO"),"")</f>
        <v/>
      </c>
      <c r="AR73" s="21" t="e">
        <f t="shared" si="170"/>
        <v>#REF!</v>
      </c>
      <c r="AS73" s="21" t="str">
        <f t="shared" si="186"/>
        <v/>
      </c>
      <c r="AT73" s="21" t="str">
        <f t="shared" si="187"/>
        <v/>
      </c>
      <c r="AU73" s="21" t="str">
        <f t="shared" si="188"/>
        <v xml:space="preserve"> </v>
      </c>
      <c r="AV73" s="21" t="str">
        <f t="shared" si="189"/>
        <v/>
      </c>
      <c r="AW73" s="27" t="str">
        <f t="shared" si="190"/>
        <v/>
      </c>
      <c r="AX73" s="27" t="str">
        <f t="shared" si="191"/>
        <v/>
      </c>
      <c r="AZ73" s="21" t="e">
        <f>IF(COUNTA($AZ$64:AZ72)&lt;=COUNTIF(#REF!,_listky!$AZ$62),MAX($AZ$64:AZ72)+1,"")</f>
        <v>#REF!</v>
      </c>
      <c r="BA73" s="21" t="str">
        <f>IFERROR(INDEX(#REF!,MATCH($AZ$62&amp;"_"&amp;$AZ73,#REF!,0),1),"")</f>
        <v/>
      </c>
      <c r="BB73" s="21" t="str">
        <f>IFERROR(INDEX(#REF!,MATCH($AZ$62&amp;"_"&amp;$AZ73,#REF!,0),1),"")</f>
        <v/>
      </c>
      <c r="BC73" s="21" t="str">
        <f>IFERROR(INDEX(#REF!,MATCH($AZ$62&amp;"_"&amp;$AZ73,#REF!,0),1),"")&amp;" "&amp;IFERROR(INDEX(#REF!,MATCH($AZ$62&amp;"_"&amp;$AZ73,#REF!,0),1),"")</f>
        <v xml:space="preserve"> </v>
      </c>
      <c r="BD73" s="21" t="str">
        <f>IFERROR(INDEX(#REF!,MATCH($AZ$62&amp;"_"&amp;$AZ73,#REF!,0),1),"")</f>
        <v/>
      </c>
      <c r="BE73" s="27" t="str">
        <f>IFERROR(VLOOKUP(BB73,#REF!,7,0),"")</f>
        <v/>
      </c>
      <c r="BF73" s="27" t="str">
        <f>IFERROR(IF(VLOOKUP(BB73,#REF!,8,0)=0,"NE","ANO"),"")</f>
        <v/>
      </c>
      <c r="BH73" s="21" t="e">
        <f t="shared" si="171"/>
        <v>#REF!</v>
      </c>
      <c r="BI73" s="21" t="str">
        <f t="shared" si="192"/>
        <v/>
      </c>
      <c r="BJ73" s="21" t="str">
        <f t="shared" si="193"/>
        <v/>
      </c>
      <c r="BK73" s="21" t="str">
        <f t="shared" si="194"/>
        <v xml:space="preserve"> </v>
      </c>
      <c r="BL73" s="21" t="str">
        <f t="shared" si="195"/>
        <v/>
      </c>
      <c r="BM73" s="27" t="str">
        <f t="shared" si="196"/>
        <v/>
      </c>
      <c r="BN73" s="27" t="str">
        <f t="shared" si="197"/>
        <v/>
      </c>
      <c r="BP73" s="21" t="e">
        <f>IF(COUNTA($BP$64:BP72)&lt;=COUNTIF(#REF!,_listky!$BP$62),MAX($BP$64:BP72)+1,"")</f>
        <v>#REF!</v>
      </c>
      <c r="BQ73" s="21" t="str">
        <f>IFERROR(INDEX(#REF!,MATCH($BP$62&amp;"_"&amp;$BP73,#REF!,0),1),"")</f>
        <v/>
      </c>
      <c r="BR73" s="21" t="str">
        <f>IFERROR(INDEX(#REF!,MATCH($BP$62&amp;"_"&amp;$BP73,#REF!,0),1),"")</f>
        <v/>
      </c>
      <c r="BS73" s="21" t="str">
        <f>IFERROR(INDEX(#REF!,MATCH($BP$62&amp;"_"&amp;$BP73,#REF!,0),1),"")&amp;" "&amp;IFERROR(INDEX(#REF!,MATCH($BP$62&amp;"_"&amp;$BP73,#REF!,0),1),"")</f>
        <v xml:space="preserve"> </v>
      </c>
      <c r="BT73" s="21" t="str">
        <f>IFERROR(INDEX(#REF!,MATCH($BP$62&amp;"_"&amp;$BP73,#REF!,0),1),"")</f>
        <v/>
      </c>
      <c r="BU73" s="27" t="str">
        <f>IFERROR(VLOOKUP(BR73,#REF!,7,0),"")</f>
        <v/>
      </c>
      <c r="BV73" s="27" t="str">
        <f>IFERROR(IF(VLOOKUP(BR73,#REF!,8,0)=0,"NE","ANO"),"")</f>
        <v/>
      </c>
      <c r="BX73" s="21" t="e">
        <f t="shared" si="172"/>
        <v>#REF!</v>
      </c>
      <c r="BY73" s="21" t="str">
        <f t="shared" si="198"/>
        <v/>
      </c>
      <c r="BZ73" s="21" t="str">
        <f t="shared" si="199"/>
        <v/>
      </c>
      <c r="CA73" s="21" t="str">
        <f t="shared" si="200"/>
        <v xml:space="preserve"> </v>
      </c>
      <c r="CB73" s="21" t="str">
        <f t="shared" si="201"/>
        <v/>
      </c>
      <c r="CC73" s="27" t="str">
        <f t="shared" si="202"/>
        <v/>
      </c>
      <c r="CD73" s="27" t="str">
        <f t="shared" si="203"/>
        <v/>
      </c>
      <c r="CF73" s="21" t="e">
        <f>IF(COUNTA($CF$64:CF72)&lt;=COUNTIF(#REF!,_listky!$CF$62),MAX($CF$64:CF72)+1,"")</f>
        <v>#REF!</v>
      </c>
      <c r="CG73" s="21" t="str">
        <f>IFERROR(INDEX(#REF!,MATCH($CF$62&amp;"_"&amp;$CF73,#REF!,0),1),"")</f>
        <v/>
      </c>
      <c r="CH73" s="21" t="str">
        <f>IFERROR(INDEX(#REF!,MATCH($CF$62&amp;"_"&amp;$CF73,#REF!,0),1),"")</f>
        <v/>
      </c>
      <c r="CI73" s="21" t="str">
        <f>IFERROR(INDEX(#REF!,MATCH($CF$62&amp;"_"&amp;$CF73,#REF!,0),1),"")&amp;" "&amp;IFERROR(INDEX(#REF!,MATCH($CF$62&amp;"_"&amp;$CF73,#REF!,0),1),"")</f>
        <v xml:space="preserve"> </v>
      </c>
      <c r="CJ73" s="21" t="str">
        <f>IFERROR(INDEX(#REF!,MATCH($CF$62&amp;"_"&amp;$CF73,#REF!,0),1),"")</f>
        <v/>
      </c>
      <c r="CK73" s="27" t="str">
        <f>IFERROR(VLOOKUP(CH73,#REF!,7,0),"")</f>
        <v/>
      </c>
      <c r="CL73" s="27" t="str">
        <f>IFERROR(IF(VLOOKUP(CH73,#REF!,8,0)=0,"NE","ANO"),"")</f>
        <v/>
      </c>
      <c r="CN73" s="21" t="e">
        <f t="shared" si="173"/>
        <v>#REF!</v>
      </c>
      <c r="CO73" s="21" t="str">
        <f t="shared" si="204"/>
        <v/>
      </c>
      <c r="CP73" s="21" t="str">
        <f t="shared" si="205"/>
        <v/>
      </c>
      <c r="CQ73" s="21" t="str">
        <f t="shared" si="206"/>
        <v xml:space="preserve"> </v>
      </c>
      <c r="CR73" s="21" t="str">
        <f t="shared" si="207"/>
        <v/>
      </c>
      <c r="CS73" s="27" t="str">
        <f t="shared" si="208"/>
        <v/>
      </c>
      <c r="CT73" s="27" t="str">
        <f t="shared" si="209"/>
        <v/>
      </c>
    </row>
    <row r="74" spans="1:98" x14ac:dyDescent="0.25">
      <c r="A74" s="23" t="s">
        <v>145</v>
      </c>
      <c r="D74" s="21" t="e">
        <f>IF(COUNTA($D$64:D73)&lt;=COUNTIF(#REF!,_listky!$D$62),MAX($D$64:D73)+1,"")</f>
        <v>#REF!</v>
      </c>
      <c r="E74" s="21" t="str">
        <f>IFERROR(INDEX(#REF!,MATCH($D$62&amp;"_"&amp;$D74,#REF!,0),1),"")</f>
        <v/>
      </c>
      <c r="F74" s="21" t="str">
        <f>IFERROR(INDEX(#REF!,MATCH($D$62&amp;"_"&amp;$D74,#REF!,0),1),"")</f>
        <v/>
      </c>
      <c r="G74" s="21" t="str">
        <f>IFERROR(INDEX(#REF!,MATCH($D$62&amp;"_"&amp;$D74,#REF!,0),1),"")&amp;" "&amp;IFERROR(INDEX(#REF!,MATCH($D$62&amp;"_"&amp;$D74,#REF!,0),1),"")</f>
        <v xml:space="preserve"> </v>
      </c>
      <c r="H74" s="21" t="str">
        <f>IFERROR(INDEX(#REF!,MATCH($D$62&amp;"_"&amp;$D74,#REF!,0),1),"")</f>
        <v/>
      </c>
      <c r="I74" s="27" t="str">
        <f>IFERROR(VLOOKUP(F74,#REF!,7,0),"")</f>
        <v/>
      </c>
      <c r="J74" s="27" t="str">
        <f>IFERROR(IF(VLOOKUP(F74,#REF!,8,0)=0,"NE","ANO"),"")</f>
        <v/>
      </c>
      <c r="L74" s="21" t="e">
        <f t="shared" si="168"/>
        <v>#REF!</v>
      </c>
      <c r="M74" s="21" t="str">
        <f t="shared" si="174"/>
        <v/>
      </c>
      <c r="N74" s="21" t="str">
        <f t="shared" si="175"/>
        <v/>
      </c>
      <c r="O74" s="21" t="str">
        <f t="shared" si="176"/>
        <v xml:space="preserve"> </v>
      </c>
      <c r="P74" s="21" t="str">
        <f t="shared" si="177"/>
        <v/>
      </c>
      <c r="Q74" s="27" t="str">
        <f t="shared" si="178"/>
        <v/>
      </c>
      <c r="R74" s="27" t="str">
        <f t="shared" si="179"/>
        <v/>
      </c>
      <c r="T74" s="21" t="e">
        <f>IF(COUNTA($T$64:T73)&lt;=COUNTIF(#REF!,_listky!$T$62),MAX($T$64:T73)+1,"")</f>
        <v>#REF!</v>
      </c>
      <c r="U74" s="21" t="str">
        <f>IFERROR(INDEX(#REF!,MATCH($T$62&amp;"_"&amp;$T74,#REF!,0),1),"")</f>
        <v/>
      </c>
      <c r="V74" s="21" t="str">
        <f>IFERROR(INDEX(#REF!,MATCH($T$62&amp;"_"&amp;$T74,#REF!,0),1),"")</f>
        <v/>
      </c>
      <c r="W74" s="21" t="str">
        <f>IFERROR(INDEX(#REF!,MATCH($T$62&amp;"_"&amp;$T74,#REF!,0),1),"")&amp;" "&amp;IFERROR(INDEX(#REF!,MATCH($T$62&amp;"_"&amp;$T74,#REF!,0),1),"")</f>
        <v xml:space="preserve"> </v>
      </c>
      <c r="X74" s="21" t="str">
        <f>IFERROR(INDEX(#REF!,MATCH($T$62&amp;"_"&amp;$T74,#REF!,0),1),"")</f>
        <v/>
      </c>
      <c r="Y74" s="27" t="str">
        <f>IFERROR(VLOOKUP(V74,#REF!,7,0),"")</f>
        <v/>
      </c>
      <c r="Z74" s="27" t="str">
        <f>IFERROR(IF(VLOOKUP(V74,#REF!,8,0)=0,"NE","ANO"),"")</f>
        <v/>
      </c>
      <c r="AB74" s="21" t="e">
        <f t="shared" si="169"/>
        <v>#REF!</v>
      </c>
      <c r="AC74" s="21" t="str">
        <f t="shared" si="180"/>
        <v/>
      </c>
      <c r="AD74" s="21" t="str">
        <f t="shared" si="181"/>
        <v/>
      </c>
      <c r="AE74" s="21" t="str">
        <f t="shared" si="182"/>
        <v xml:space="preserve"> </v>
      </c>
      <c r="AF74" s="21" t="str">
        <f t="shared" si="183"/>
        <v/>
      </c>
      <c r="AG74" s="27" t="str">
        <f t="shared" si="184"/>
        <v/>
      </c>
      <c r="AH74" s="27" t="str">
        <f t="shared" si="185"/>
        <v/>
      </c>
      <c r="AJ74" s="21" t="e">
        <f>IF(COUNTA($AJ$64:AJ73)&lt;=COUNTIF(#REF!,_listky!$AJ$62),MAX($AJ$64:AJ73)+1,"")</f>
        <v>#REF!</v>
      </c>
      <c r="AK74" s="21" t="str">
        <f>IFERROR(INDEX(#REF!,MATCH($AJ$62&amp;"_"&amp;$AJ74,#REF!,0),1),"")</f>
        <v/>
      </c>
      <c r="AL74" s="21" t="str">
        <f>IFERROR(INDEX(#REF!,MATCH($AJ$62&amp;"_"&amp;$AJ74,#REF!,0),1),"")</f>
        <v/>
      </c>
      <c r="AM74" s="21" t="str">
        <f>IFERROR(INDEX(#REF!,MATCH($AJ$62&amp;"_"&amp;$AJ74,#REF!,0),1),"")&amp;" "&amp;IFERROR(INDEX(#REF!,MATCH($AJ$62&amp;"_"&amp;$AJ74,#REF!,0),1),"")</f>
        <v xml:space="preserve"> </v>
      </c>
      <c r="AN74" s="21" t="str">
        <f>IFERROR(INDEX(#REF!,MATCH($AJ$62&amp;"_"&amp;$AJ74,#REF!,0),1),"")</f>
        <v/>
      </c>
      <c r="AO74" s="27" t="str">
        <f>IFERROR(VLOOKUP(AL74,#REF!,7,0),"")</f>
        <v/>
      </c>
      <c r="AP74" s="27" t="str">
        <f>IFERROR(IF(VLOOKUP(AL74,#REF!,8,0)=0,"NE","ANO"),"")</f>
        <v/>
      </c>
      <c r="AR74" s="21" t="e">
        <f t="shared" si="170"/>
        <v>#REF!</v>
      </c>
      <c r="AS74" s="21" t="str">
        <f t="shared" si="186"/>
        <v/>
      </c>
      <c r="AT74" s="21" t="str">
        <f t="shared" si="187"/>
        <v/>
      </c>
      <c r="AU74" s="21" t="str">
        <f t="shared" si="188"/>
        <v xml:space="preserve"> </v>
      </c>
      <c r="AV74" s="21" t="str">
        <f t="shared" si="189"/>
        <v/>
      </c>
      <c r="AW74" s="27" t="str">
        <f t="shared" si="190"/>
        <v/>
      </c>
      <c r="AX74" s="27" t="str">
        <f t="shared" si="191"/>
        <v/>
      </c>
      <c r="AZ74" s="21" t="e">
        <f>IF(COUNTA($AZ$64:AZ73)&lt;=COUNTIF(#REF!,_listky!$AZ$62),MAX($AZ$64:AZ73)+1,"")</f>
        <v>#REF!</v>
      </c>
      <c r="BA74" s="21" t="str">
        <f>IFERROR(INDEX(#REF!,MATCH($AZ$62&amp;"_"&amp;$AZ74,#REF!,0),1),"")</f>
        <v/>
      </c>
      <c r="BB74" s="21" t="str">
        <f>IFERROR(INDEX(#REF!,MATCH($AZ$62&amp;"_"&amp;$AZ74,#REF!,0),1),"")</f>
        <v/>
      </c>
      <c r="BC74" s="21" t="str">
        <f>IFERROR(INDEX(#REF!,MATCH($AZ$62&amp;"_"&amp;$AZ74,#REF!,0),1),"")&amp;" "&amp;IFERROR(INDEX(#REF!,MATCH($AZ$62&amp;"_"&amp;$AZ74,#REF!,0),1),"")</f>
        <v xml:space="preserve"> </v>
      </c>
      <c r="BD74" s="21" t="str">
        <f>IFERROR(INDEX(#REF!,MATCH($AZ$62&amp;"_"&amp;$AZ74,#REF!,0),1),"")</f>
        <v/>
      </c>
      <c r="BE74" s="27" t="str">
        <f>IFERROR(VLOOKUP(BB74,#REF!,7,0),"")</f>
        <v/>
      </c>
      <c r="BF74" s="27" t="str">
        <f>IFERROR(IF(VLOOKUP(BB74,#REF!,8,0)=0,"NE","ANO"),"")</f>
        <v/>
      </c>
      <c r="BH74" s="21" t="e">
        <f t="shared" si="171"/>
        <v>#REF!</v>
      </c>
      <c r="BI74" s="21" t="str">
        <f t="shared" si="192"/>
        <v/>
      </c>
      <c r="BJ74" s="21" t="str">
        <f t="shared" si="193"/>
        <v/>
      </c>
      <c r="BK74" s="21" t="str">
        <f t="shared" si="194"/>
        <v xml:space="preserve"> </v>
      </c>
      <c r="BL74" s="21" t="str">
        <f t="shared" si="195"/>
        <v/>
      </c>
      <c r="BM74" s="27" t="str">
        <f t="shared" si="196"/>
        <v/>
      </c>
      <c r="BN74" s="27" t="str">
        <f t="shared" si="197"/>
        <v/>
      </c>
      <c r="BP74" s="21" t="e">
        <f>IF(COUNTA($BP$64:BP73)&lt;=COUNTIF(#REF!,_listky!$BP$62),MAX($BP$64:BP73)+1,"")</f>
        <v>#REF!</v>
      </c>
      <c r="BQ74" s="21" t="str">
        <f>IFERROR(INDEX(#REF!,MATCH($BP$62&amp;"_"&amp;$BP74,#REF!,0),1),"")</f>
        <v/>
      </c>
      <c r="BR74" s="21" t="str">
        <f>IFERROR(INDEX(#REF!,MATCH($BP$62&amp;"_"&amp;$BP74,#REF!,0),1),"")</f>
        <v/>
      </c>
      <c r="BS74" s="21" t="str">
        <f>IFERROR(INDEX(#REF!,MATCH($BP$62&amp;"_"&amp;$BP74,#REF!,0),1),"")&amp;" "&amp;IFERROR(INDEX(#REF!,MATCH($BP$62&amp;"_"&amp;$BP74,#REF!,0),1),"")</f>
        <v xml:space="preserve"> </v>
      </c>
      <c r="BT74" s="21" t="str">
        <f>IFERROR(INDEX(#REF!,MATCH($BP$62&amp;"_"&amp;$BP74,#REF!,0),1),"")</f>
        <v/>
      </c>
      <c r="BU74" s="27" t="str">
        <f>IFERROR(VLOOKUP(BR74,#REF!,7,0),"")</f>
        <v/>
      </c>
      <c r="BV74" s="27" t="str">
        <f>IFERROR(IF(VLOOKUP(BR74,#REF!,8,0)=0,"NE","ANO"),"")</f>
        <v/>
      </c>
      <c r="BX74" s="21" t="e">
        <f t="shared" si="172"/>
        <v>#REF!</v>
      </c>
      <c r="BY74" s="21" t="str">
        <f t="shared" si="198"/>
        <v/>
      </c>
      <c r="BZ74" s="21" t="str">
        <f t="shared" si="199"/>
        <v/>
      </c>
      <c r="CA74" s="21" t="str">
        <f t="shared" si="200"/>
        <v xml:space="preserve"> </v>
      </c>
      <c r="CB74" s="21" t="str">
        <f t="shared" si="201"/>
        <v/>
      </c>
      <c r="CC74" s="27" t="str">
        <f t="shared" si="202"/>
        <v/>
      </c>
      <c r="CD74" s="27" t="str">
        <f t="shared" si="203"/>
        <v/>
      </c>
      <c r="CF74" s="21" t="e">
        <f>IF(COUNTA($CF$64:CF73)&lt;=COUNTIF(#REF!,_listky!$CF$62),MAX($CF$64:CF73)+1,"")</f>
        <v>#REF!</v>
      </c>
      <c r="CG74" s="21" t="str">
        <f>IFERROR(INDEX(#REF!,MATCH($CF$62&amp;"_"&amp;$CF74,#REF!,0),1),"")</f>
        <v/>
      </c>
      <c r="CH74" s="21" t="str">
        <f>IFERROR(INDEX(#REF!,MATCH($CF$62&amp;"_"&amp;$CF74,#REF!,0),1),"")</f>
        <v/>
      </c>
      <c r="CI74" s="21" t="str">
        <f>IFERROR(INDEX(#REF!,MATCH($CF$62&amp;"_"&amp;$CF74,#REF!,0),1),"")&amp;" "&amp;IFERROR(INDEX(#REF!,MATCH($CF$62&amp;"_"&amp;$CF74,#REF!,0),1),"")</f>
        <v xml:space="preserve"> </v>
      </c>
      <c r="CJ74" s="21" t="str">
        <f>IFERROR(INDEX(#REF!,MATCH($CF$62&amp;"_"&amp;$CF74,#REF!,0),1),"")</f>
        <v/>
      </c>
      <c r="CK74" s="27" t="str">
        <f>IFERROR(VLOOKUP(CH74,#REF!,7,0),"")</f>
        <v/>
      </c>
      <c r="CL74" s="27" t="str">
        <f>IFERROR(IF(VLOOKUP(CH74,#REF!,8,0)=0,"NE","ANO"),"")</f>
        <v/>
      </c>
      <c r="CN74" s="21" t="e">
        <f t="shared" si="173"/>
        <v>#REF!</v>
      </c>
      <c r="CO74" s="21" t="str">
        <f t="shared" si="204"/>
        <v/>
      </c>
      <c r="CP74" s="21" t="str">
        <f t="shared" si="205"/>
        <v/>
      </c>
      <c r="CQ74" s="21" t="str">
        <f t="shared" si="206"/>
        <v xml:space="preserve"> </v>
      </c>
      <c r="CR74" s="21" t="str">
        <f t="shared" si="207"/>
        <v/>
      </c>
      <c r="CS74" s="27" t="str">
        <f t="shared" si="208"/>
        <v/>
      </c>
      <c r="CT74" s="27" t="str">
        <f t="shared" si="209"/>
        <v/>
      </c>
    </row>
    <row r="75" spans="1:98" x14ac:dyDescent="0.25">
      <c r="A75" s="23" t="s">
        <v>138</v>
      </c>
    </row>
    <row r="76" spans="1:98" ht="15.75" thickBot="1" x14ac:dyDescent="0.3">
      <c r="A76" s="23" t="s">
        <v>127</v>
      </c>
    </row>
    <row r="77" spans="1:98" ht="16.5" thickBot="1" x14ac:dyDescent="0.3">
      <c r="A77" s="23" t="s">
        <v>78</v>
      </c>
      <c r="D77" s="41" t="str">
        <f>A7</f>
        <v>Malechov</v>
      </c>
      <c r="E77" s="42"/>
      <c r="F77" s="42"/>
      <c r="G77" s="42"/>
      <c r="H77" s="42"/>
      <c r="I77" s="42"/>
      <c r="J77" s="43"/>
      <c r="L77" s="41" t="str">
        <f t="shared" ref="L77:L89" si="210">D77</f>
        <v>Malechov</v>
      </c>
      <c r="M77" s="42"/>
      <c r="N77" s="42"/>
      <c r="O77" s="42"/>
      <c r="P77" s="42"/>
      <c r="Q77" s="42"/>
      <c r="R77" s="43"/>
      <c r="T77" s="41" t="str">
        <f>A14</f>
        <v>Skuteč</v>
      </c>
      <c r="U77" s="42"/>
      <c r="V77" s="42"/>
      <c r="W77" s="42"/>
      <c r="X77" s="42"/>
      <c r="Y77" s="42"/>
      <c r="Z77" s="43"/>
      <c r="AB77" s="41" t="str">
        <f>T77</f>
        <v>Skuteč</v>
      </c>
      <c r="AC77" s="42"/>
      <c r="AD77" s="42"/>
      <c r="AE77" s="42"/>
      <c r="AF77" s="42"/>
      <c r="AG77" s="42"/>
      <c r="AH77" s="43"/>
      <c r="AJ77" s="41" t="str">
        <f>A21</f>
        <v>Závišice</v>
      </c>
      <c r="AK77" s="42"/>
      <c r="AL77" s="42"/>
      <c r="AM77" s="42"/>
      <c r="AN77" s="42"/>
      <c r="AO77" s="42"/>
      <c r="AP77" s="43"/>
      <c r="AR77" s="41" t="str">
        <f>AJ77</f>
        <v>Závišice</v>
      </c>
      <c r="AS77" s="42"/>
      <c r="AT77" s="42"/>
      <c r="AU77" s="42"/>
      <c r="AV77" s="42"/>
      <c r="AW77" s="42"/>
      <c r="AX77" s="43"/>
      <c r="AZ77" s="41" t="str">
        <f>A28</f>
        <v>Brada-Rybníček</v>
      </c>
      <c r="BA77" s="42"/>
      <c r="BB77" s="42"/>
      <c r="BC77" s="42"/>
      <c r="BD77" s="42"/>
      <c r="BE77" s="42"/>
      <c r="BF77" s="43"/>
      <c r="BH77" s="41" t="str">
        <f>AZ77</f>
        <v>Brada-Rybníček</v>
      </c>
      <c r="BI77" s="42"/>
      <c r="BJ77" s="42"/>
      <c r="BK77" s="42"/>
      <c r="BL77" s="42"/>
      <c r="BM77" s="42"/>
      <c r="BN77" s="43"/>
      <c r="BP77" s="41" t="str">
        <f>A35</f>
        <v>Ostrava-Třebovice</v>
      </c>
      <c r="BQ77" s="42"/>
      <c r="BR77" s="42"/>
      <c r="BS77" s="42"/>
      <c r="BT77" s="42"/>
      <c r="BU77" s="42"/>
      <c r="BV77" s="43"/>
      <c r="BX77" s="41" t="str">
        <f>BP77</f>
        <v>Ostrava-Třebovice</v>
      </c>
      <c r="BY77" s="42"/>
      <c r="BZ77" s="42"/>
      <c r="CA77" s="42"/>
      <c r="CB77" s="42"/>
      <c r="CC77" s="42"/>
      <c r="CD77" s="43"/>
      <c r="CF77" s="41" t="str">
        <f>A42</f>
        <v>Praha-Písnice</v>
      </c>
      <c r="CG77" s="42"/>
      <c r="CH77" s="42"/>
      <c r="CI77" s="42"/>
      <c r="CJ77" s="42"/>
      <c r="CK77" s="42"/>
      <c r="CL77" s="43"/>
      <c r="CN77" s="41" t="str">
        <f>CF77</f>
        <v>Praha-Písnice</v>
      </c>
      <c r="CO77" s="42"/>
      <c r="CP77" s="42"/>
      <c r="CQ77" s="42"/>
      <c r="CR77" s="42"/>
      <c r="CS77" s="42"/>
      <c r="CT77" s="43"/>
    </row>
    <row r="78" spans="1:98" x14ac:dyDescent="0.25">
      <c r="A78" s="23" t="s">
        <v>131</v>
      </c>
      <c r="D78" s="28" t="str">
        <f>D63</f>
        <v>kategorie: Muži a dorostenci</v>
      </c>
      <c r="L78" s="28" t="str">
        <f t="shared" si="210"/>
        <v>kategorie: Muži a dorostenci</v>
      </c>
      <c r="T78" s="28" t="str">
        <f>D78</f>
        <v>kategorie: Muži a dorostenci</v>
      </c>
      <c r="AB78" s="28" t="str">
        <f t="shared" ref="AB78:AB89" si="211">T78</f>
        <v>kategorie: Muži a dorostenci</v>
      </c>
      <c r="AJ78" s="28" t="str">
        <f>D78</f>
        <v>kategorie: Muži a dorostenci</v>
      </c>
      <c r="AR78" s="28" t="str">
        <f t="shared" ref="AR78:AR89" si="212">AJ78</f>
        <v>kategorie: Muži a dorostenci</v>
      </c>
      <c r="AZ78" s="28" t="str">
        <f>D78</f>
        <v>kategorie: Muži a dorostenci</v>
      </c>
      <c r="BH78" s="28" t="str">
        <f t="shared" ref="BH78:BH89" si="213">AZ78</f>
        <v>kategorie: Muži a dorostenci</v>
      </c>
      <c r="BP78" s="28" t="str">
        <f>D78</f>
        <v>kategorie: Muži a dorostenci</v>
      </c>
      <c r="BX78" s="28" t="str">
        <f t="shared" ref="BX78:BX89" si="214">BP78</f>
        <v>kategorie: Muži a dorostenci</v>
      </c>
      <c r="CF78" s="28" t="str">
        <f>D78</f>
        <v>kategorie: Muži a dorostenci</v>
      </c>
      <c r="CN78" s="28" t="str">
        <f t="shared" ref="CN78:CN89" si="215">CF78</f>
        <v>kategorie: Muži a dorostenci</v>
      </c>
    </row>
    <row r="79" spans="1:98" x14ac:dyDescent="0.25">
      <c r="A79" s="23" t="s">
        <v>146</v>
      </c>
      <c r="D79" s="24" t="s">
        <v>76</v>
      </c>
      <c r="E79" s="24" t="s">
        <v>75</v>
      </c>
      <c r="F79" s="24" t="s">
        <v>71</v>
      </c>
      <c r="G79" s="24" t="s">
        <v>72</v>
      </c>
      <c r="H79" s="24" t="s">
        <v>73</v>
      </c>
      <c r="I79" s="24" t="s">
        <v>70</v>
      </c>
      <c r="J79" s="24" t="s">
        <v>74</v>
      </c>
      <c r="L79" s="24" t="str">
        <f t="shared" si="210"/>
        <v>#</v>
      </c>
      <c r="M79" s="24" t="str">
        <f t="shared" ref="M79:M89" si="216">E79</f>
        <v>Start. číslo</v>
      </c>
      <c r="N79" s="24" t="str">
        <f t="shared" ref="N79:N89" si="217">F79</f>
        <v>Fscode</v>
      </c>
      <c r="O79" s="24" t="str">
        <f t="shared" ref="O79:O89" si="218">G79</f>
        <v>Přijmení, jméno</v>
      </c>
      <c r="P79" s="24" t="str">
        <f t="shared" ref="P79:P89" si="219">H79</f>
        <v>Ročník</v>
      </c>
      <c r="Q79" s="24" t="str">
        <f t="shared" ref="Q79:Q89" si="220">I79</f>
        <v>100m</v>
      </c>
      <c r="R79" s="24" t="str">
        <f t="shared" ref="R79:R89" si="221">J79</f>
        <v>Věž</v>
      </c>
      <c r="T79" s="24" t="s">
        <v>76</v>
      </c>
      <c r="U79" s="24" t="s">
        <v>75</v>
      </c>
      <c r="V79" s="24" t="s">
        <v>71</v>
      </c>
      <c r="W79" s="24" t="s">
        <v>72</v>
      </c>
      <c r="X79" s="24" t="s">
        <v>73</v>
      </c>
      <c r="Y79" s="24" t="s">
        <v>70</v>
      </c>
      <c r="Z79" s="24" t="s">
        <v>74</v>
      </c>
      <c r="AB79" s="24" t="str">
        <f t="shared" si="211"/>
        <v>#</v>
      </c>
      <c r="AC79" s="24" t="str">
        <f t="shared" ref="AC79:AC89" si="222">U79</f>
        <v>Start. číslo</v>
      </c>
      <c r="AD79" s="24" t="str">
        <f t="shared" ref="AD79:AD89" si="223">V79</f>
        <v>Fscode</v>
      </c>
      <c r="AE79" s="24" t="str">
        <f t="shared" ref="AE79:AE89" si="224">W79</f>
        <v>Přijmení, jméno</v>
      </c>
      <c r="AF79" s="24" t="str">
        <f t="shared" ref="AF79:AF89" si="225">X79</f>
        <v>Ročník</v>
      </c>
      <c r="AG79" s="24" t="str">
        <f t="shared" ref="AG79:AG89" si="226">Y79</f>
        <v>100m</v>
      </c>
      <c r="AH79" s="24" t="str">
        <f t="shared" ref="AH79:AH89" si="227">Z79</f>
        <v>Věž</v>
      </c>
      <c r="AJ79" s="24" t="s">
        <v>76</v>
      </c>
      <c r="AK79" s="24" t="s">
        <v>75</v>
      </c>
      <c r="AL79" s="24" t="s">
        <v>71</v>
      </c>
      <c r="AM79" s="24" t="s">
        <v>72</v>
      </c>
      <c r="AN79" s="24" t="s">
        <v>73</v>
      </c>
      <c r="AO79" s="24" t="s">
        <v>70</v>
      </c>
      <c r="AP79" s="24" t="s">
        <v>74</v>
      </c>
      <c r="AR79" s="24" t="str">
        <f t="shared" si="212"/>
        <v>#</v>
      </c>
      <c r="AS79" s="24" t="str">
        <f t="shared" ref="AS79:AS89" si="228">AK79</f>
        <v>Start. číslo</v>
      </c>
      <c r="AT79" s="24" t="str">
        <f t="shared" ref="AT79:AT89" si="229">AL79</f>
        <v>Fscode</v>
      </c>
      <c r="AU79" s="24" t="str">
        <f t="shared" ref="AU79:AU89" si="230">AM79</f>
        <v>Přijmení, jméno</v>
      </c>
      <c r="AV79" s="24" t="str">
        <f t="shared" ref="AV79:AV89" si="231">AN79</f>
        <v>Ročník</v>
      </c>
      <c r="AW79" s="24" t="str">
        <f t="shared" ref="AW79:AW89" si="232">AO79</f>
        <v>100m</v>
      </c>
      <c r="AX79" s="24" t="str">
        <f t="shared" ref="AX79:AX89" si="233">AP79</f>
        <v>Věž</v>
      </c>
      <c r="AZ79" s="24" t="s">
        <v>76</v>
      </c>
      <c r="BA79" s="24" t="s">
        <v>75</v>
      </c>
      <c r="BB79" s="24" t="s">
        <v>71</v>
      </c>
      <c r="BC79" s="24" t="s">
        <v>72</v>
      </c>
      <c r="BD79" s="24" t="s">
        <v>73</v>
      </c>
      <c r="BE79" s="24" t="s">
        <v>70</v>
      </c>
      <c r="BF79" s="24" t="s">
        <v>74</v>
      </c>
      <c r="BH79" s="24" t="str">
        <f t="shared" si="213"/>
        <v>#</v>
      </c>
      <c r="BI79" s="24" t="str">
        <f t="shared" ref="BI79:BI89" si="234">BA79</f>
        <v>Start. číslo</v>
      </c>
      <c r="BJ79" s="24" t="str">
        <f t="shared" ref="BJ79:BJ89" si="235">BB79</f>
        <v>Fscode</v>
      </c>
      <c r="BK79" s="24" t="str">
        <f t="shared" ref="BK79:BK89" si="236">BC79</f>
        <v>Přijmení, jméno</v>
      </c>
      <c r="BL79" s="24" t="str">
        <f t="shared" ref="BL79:BL89" si="237">BD79</f>
        <v>Ročník</v>
      </c>
      <c r="BM79" s="24" t="str">
        <f t="shared" ref="BM79:BM89" si="238">BE79</f>
        <v>100m</v>
      </c>
      <c r="BN79" s="24" t="str">
        <f t="shared" ref="BN79:BN89" si="239">BF79</f>
        <v>Věž</v>
      </c>
      <c r="BP79" s="24" t="s">
        <v>76</v>
      </c>
      <c r="BQ79" s="24" t="s">
        <v>75</v>
      </c>
      <c r="BR79" s="24" t="s">
        <v>71</v>
      </c>
      <c r="BS79" s="24" t="s">
        <v>72</v>
      </c>
      <c r="BT79" s="24" t="s">
        <v>73</v>
      </c>
      <c r="BU79" s="24" t="s">
        <v>70</v>
      </c>
      <c r="BV79" s="24" t="s">
        <v>74</v>
      </c>
      <c r="BX79" s="24" t="str">
        <f t="shared" si="214"/>
        <v>#</v>
      </c>
      <c r="BY79" s="24" t="str">
        <f t="shared" ref="BY79:BY89" si="240">BQ79</f>
        <v>Start. číslo</v>
      </c>
      <c r="BZ79" s="24" t="str">
        <f t="shared" ref="BZ79:BZ89" si="241">BR79</f>
        <v>Fscode</v>
      </c>
      <c r="CA79" s="24" t="str">
        <f t="shared" ref="CA79:CA89" si="242">BS79</f>
        <v>Přijmení, jméno</v>
      </c>
      <c r="CB79" s="24" t="str">
        <f t="shared" ref="CB79:CB89" si="243">BT79</f>
        <v>Ročník</v>
      </c>
      <c r="CC79" s="24" t="str">
        <f t="shared" ref="CC79:CC89" si="244">BU79</f>
        <v>100m</v>
      </c>
      <c r="CD79" s="24" t="str">
        <f t="shared" ref="CD79:CD89" si="245">BV79</f>
        <v>Věž</v>
      </c>
      <c r="CF79" s="24" t="s">
        <v>76</v>
      </c>
      <c r="CG79" s="24" t="s">
        <v>75</v>
      </c>
      <c r="CH79" s="24" t="s">
        <v>71</v>
      </c>
      <c r="CI79" s="24" t="s">
        <v>72</v>
      </c>
      <c r="CJ79" s="24" t="s">
        <v>73</v>
      </c>
      <c r="CK79" s="24" t="s">
        <v>70</v>
      </c>
      <c r="CL79" s="24" t="s">
        <v>74</v>
      </c>
      <c r="CN79" s="24" t="str">
        <f t="shared" si="215"/>
        <v>#</v>
      </c>
      <c r="CO79" s="24" t="str">
        <f t="shared" ref="CO79:CO89" si="246">CG79</f>
        <v>Start. číslo</v>
      </c>
      <c r="CP79" s="24" t="str">
        <f t="shared" ref="CP79:CP89" si="247">CH79</f>
        <v>Fscode</v>
      </c>
      <c r="CQ79" s="24" t="str">
        <f t="shared" ref="CQ79:CQ89" si="248">CI79</f>
        <v>Přijmení, jméno</v>
      </c>
      <c r="CR79" s="24" t="str">
        <f t="shared" ref="CR79:CR89" si="249">CJ79</f>
        <v>Ročník</v>
      </c>
      <c r="CS79" s="24" t="str">
        <f t="shared" ref="CS79:CS89" si="250">CK79</f>
        <v>100m</v>
      </c>
      <c r="CT79" s="24" t="str">
        <f t="shared" ref="CT79:CT89" si="251">CL79</f>
        <v>Věž</v>
      </c>
    </row>
    <row r="80" spans="1:98" x14ac:dyDescent="0.25">
      <c r="A80" s="23" t="s">
        <v>114</v>
      </c>
      <c r="D80" s="21" t="e">
        <f>IF(COUNTA($D$79:D79)&lt;=COUNTIF(#REF!,_listky!$D$77),MAX($D$79:D79)+1,"")</f>
        <v>#REF!</v>
      </c>
      <c r="E80" s="21" t="str">
        <f>IFERROR(INDEX(#REF!,MATCH($D$77&amp;"_"&amp;$D80,#REF!,0),1),"")</f>
        <v/>
      </c>
      <c r="F80" s="21" t="str">
        <f>IFERROR(INDEX(#REF!,MATCH($D$77&amp;"_"&amp;$D80,#REF!,0),1),"")</f>
        <v/>
      </c>
      <c r="G80" s="21" t="str">
        <f>IFERROR(INDEX(#REF!,MATCH($D$77&amp;"_"&amp;$D80,#REF!,0),1),"")&amp;" "&amp;IFERROR(INDEX(#REF!,MATCH($D$77&amp;"_"&amp;$D80,#REF!,0),1),"")</f>
        <v xml:space="preserve"> </v>
      </c>
      <c r="H80" s="21" t="str">
        <f>IFERROR(INDEX(#REF!,MATCH($D$77&amp;"_"&amp;$D80,#REF!,0),1),"")</f>
        <v/>
      </c>
      <c r="I80" s="27" t="str">
        <f>IFERROR(VLOOKUP(F80,#REF!,7,0),"")</f>
        <v/>
      </c>
      <c r="J80" s="27" t="str">
        <f>IFERROR(IF(VLOOKUP(F80,#REF!,8,0)=0,"NE","ANO"),"")</f>
        <v/>
      </c>
      <c r="L80" s="21" t="e">
        <f t="shared" si="210"/>
        <v>#REF!</v>
      </c>
      <c r="M80" s="21" t="str">
        <f t="shared" si="216"/>
        <v/>
      </c>
      <c r="N80" s="21" t="str">
        <f t="shared" si="217"/>
        <v/>
      </c>
      <c r="O80" s="21" t="str">
        <f t="shared" si="218"/>
        <v xml:space="preserve"> </v>
      </c>
      <c r="P80" s="21" t="str">
        <f t="shared" si="219"/>
        <v/>
      </c>
      <c r="Q80" s="27" t="str">
        <f t="shared" si="220"/>
        <v/>
      </c>
      <c r="R80" s="27" t="str">
        <f t="shared" si="221"/>
        <v/>
      </c>
      <c r="T80" s="21" t="e">
        <f>IF(COUNTA($T$79:T79)&lt;=COUNTIF(#REF!,_listky!$T$77),MAX($T$79:T79)+1,"")</f>
        <v>#REF!</v>
      </c>
      <c r="U80" s="21" t="str">
        <f>IFERROR(INDEX(#REF!,MATCH($T$77&amp;"_"&amp;$T80,#REF!,0),1),"")</f>
        <v/>
      </c>
      <c r="V80" s="21" t="str">
        <f>IFERROR(INDEX(#REF!,MATCH($T$77&amp;"_"&amp;$T80,#REF!,0),1),"")</f>
        <v/>
      </c>
      <c r="W80" s="21" t="str">
        <f>IFERROR(INDEX(#REF!,MATCH($T$77&amp;"_"&amp;$T80,#REF!,0),1),"")&amp;" "&amp;IFERROR(INDEX(#REF!,MATCH($T$77&amp;"_"&amp;$T80,#REF!,0),1),"")</f>
        <v xml:space="preserve"> </v>
      </c>
      <c r="X80" s="21" t="str">
        <f>IFERROR(INDEX(#REF!,MATCH($T$77&amp;"_"&amp;$T80,#REF!,0),1),"")</f>
        <v/>
      </c>
      <c r="Y80" s="27" t="str">
        <f>IFERROR(VLOOKUP(V80,#REF!,7,0),"")</f>
        <v/>
      </c>
      <c r="Z80" s="27" t="str">
        <f>IFERROR(IF(VLOOKUP(V80,#REF!,8,0)=0,"NE","ANO"),"")</f>
        <v/>
      </c>
      <c r="AB80" s="21" t="e">
        <f t="shared" si="211"/>
        <v>#REF!</v>
      </c>
      <c r="AC80" s="21" t="str">
        <f t="shared" si="222"/>
        <v/>
      </c>
      <c r="AD80" s="21" t="str">
        <f t="shared" si="223"/>
        <v/>
      </c>
      <c r="AE80" s="21" t="str">
        <f t="shared" si="224"/>
        <v xml:space="preserve"> </v>
      </c>
      <c r="AF80" s="21" t="str">
        <f t="shared" si="225"/>
        <v/>
      </c>
      <c r="AG80" s="27" t="str">
        <f t="shared" si="226"/>
        <v/>
      </c>
      <c r="AH80" s="27" t="str">
        <f t="shared" si="227"/>
        <v/>
      </c>
      <c r="AJ80" s="21" t="e">
        <f>IF(COUNTA($AJ$79:AJ79)&lt;=COUNTIF(#REF!,_listky!$AJ$77),MAX($AJ$79:AJ79)+1,"")</f>
        <v>#REF!</v>
      </c>
      <c r="AK80" s="21" t="str">
        <f>IFERROR(INDEX(#REF!,MATCH($AJ$77&amp;"_"&amp;$AJ80,#REF!,0),1),"")</f>
        <v/>
      </c>
      <c r="AL80" s="21" t="str">
        <f>IFERROR(INDEX(#REF!,MATCH($AJ$77&amp;"_"&amp;$AJ80,#REF!,0),1),"")</f>
        <v/>
      </c>
      <c r="AM80" s="21" t="str">
        <f>IFERROR(INDEX(#REF!,MATCH($AJ$77&amp;"_"&amp;$AJ80,#REF!,0),1),"")&amp;" "&amp;IFERROR(INDEX(#REF!,MATCH($AJ$77&amp;"_"&amp;$AJ80,#REF!,0),1),"")</f>
        <v xml:space="preserve"> </v>
      </c>
      <c r="AN80" s="21" t="str">
        <f>IFERROR(INDEX(#REF!,MATCH($AJ$77&amp;"_"&amp;$AJ80,#REF!,0),1),"")</f>
        <v/>
      </c>
      <c r="AO80" s="27" t="str">
        <f>IFERROR(VLOOKUP(AL80,#REF!,7,0),"")</f>
        <v/>
      </c>
      <c r="AP80" s="27" t="str">
        <f>IFERROR(IF(VLOOKUP(AL80,#REF!,8,0)=0,"NE","ANO"),"")</f>
        <v/>
      </c>
      <c r="AR80" s="21" t="e">
        <f t="shared" si="212"/>
        <v>#REF!</v>
      </c>
      <c r="AS80" s="21" t="str">
        <f t="shared" si="228"/>
        <v/>
      </c>
      <c r="AT80" s="21" t="str">
        <f t="shared" si="229"/>
        <v/>
      </c>
      <c r="AU80" s="21" t="str">
        <f t="shared" si="230"/>
        <v xml:space="preserve"> </v>
      </c>
      <c r="AV80" s="21" t="str">
        <f t="shared" si="231"/>
        <v/>
      </c>
      <c r="AW80" s="27" t="str">
        <f t="shared" si="232"/>
        <v/>
      </c>
      <c r="AX80" s="27" t="str">
        <f t="shared" si="233"/>
        <v/>
      </c>
      <c r="AZ80" s="21" t="e">
        <f>IF(COUNTA($AZ$79:AZ79)&lt;=COUNTIF(#REF!,_listky!$AZ$77),MAX($AZ$79:AZ79)+1,"")</f>
        <v>#REF!</v>
      </c>
      <c r="BA80" s="21" t="str">
        <f>IFERROR(INDEX(#REF!,MATCH($AZ$77&amp;"_"&amp;$AZ80,#REF!,0),1),"")</f>
        <v/>
      </c>
      <c r="BB80" s="21" t="str">
        <f>IFERROR(INDEX(#REF!,MATCH($AZ$77&amp;"_"&amp;$AZ80,#REF!,0),1),"")</f>
        <v/>
      </c>
      <c r="BC80" s="21" t="str">
        <f>IFERROR(INDEX(#REF!,MATCH($AZ$77&amp;"_"&amp;$AZ80,#REF!,0),1),"")&amp;" "&amp;IFERROR(INDEX(#REF!,MATCH($AZ$77&amp;"_"&amp;$AZ80,#REF!,0),1),"")</f>
        <v xml:space="preserve"> </v>
      </c>
      <c r="BD80" s="21" t="str">
        <f>IFERROR(INDEX(#REF!,MATCH($AZ$77&amp;"_"&amp;$AZ80,#REF!,0),1),"")</f>
        <v/>
      </c>
      <c r="BE80" s="27" t="str">
        <f>IFERROR(VLOOKUP(BB80,#REF!,7,0),"")</f>
        <v/>
      </c>
      <c r="BF80" s="27" t="str">
        <f>IFERROR(IF(VLOOKUP(BB80,#REF!,8,0)=0,"NE","ANO"),"")</f>
        <v/>
      </c>
      <c r="BH80" s="21" t="e">
        <f t="shared" si="213"/>
        <v>#REF!</v>
      </c>
      <c r="BI80" s="21" t="str">
        <f t="shared" si="234"/>
        <v/>
      </c>
      <c r="BJ80" s="21" t="str">
        <f t="shared" si="235"/>
        <v/>
      </c>
      <c r="BK80" s="21" t="str">
        <f t="shared" si="236"/>
        <v xml:space="preserve"> </v>
      </c>
      <c r="BL80" s="21" t="str">
        <f t="shared" si="237"/>
        <v/>
      </c>
      <c r="BM80" s="27" t="str">
        <f t="shared" si="238"/>
        <v/>
      </c>
      <c r="BN80" s="27" t="str">
        <f t="shared" si="239"/>
        <v/>
      </c>
      <c r="BP80" s="21" t="e">
        <f>IF(COUNTA($BP$79:BP79)&lt;=COUNTIF(#REF!,_listky!$BP$77),MAX($BP$79:BP79)+1,"")</f>
        <v>#REF!</v>
      </c>
      <c r="BQ80" s="21" t="str">
        <f>IFERROR(INDEX(#REF!,MATCH($BP$77&amp;"_"&amp;$BP80,#REF!,0),1),"")</f>
        <v/>
      </c>
      <c r="BR80" s="21" t="str">
        <f>IFERROR(INDEX(#REF!,MATCH($BP$77&amp;"_"&amp;$BP80,#REF!,0),1),"")</f>
        <v/>
      </c>
      <c r="BS80" s="21" t="str">
        <f>IFERROR(INDEX(#REF!,MATCH($BP$77&amp;"_"&amp;$BP80,#REF!,0),1),"")&amp;" "&amp;IFERROR(INDEX(#REF!,MATCH($BP$77&amp;"_"&amp;$BP80,#REF!,0),1),"")</f>
        <v xml:space="preserve"> </v>
      </c>
      <c r="BT80" s="21" t="str">
        <f>IFERROR(INDEX(#REF!,MATCH($BP$77&amp;"_"&amp;$BP80,#REF!,0),1),"")</f>
        <v/>
      </c>
      <c r="BU80" s="27" t="str">
        <f>IFERROR(VLOOKUP(BR80,#REF!,7,0),"")</f>
        <v/>
      </c>
      <c r="BV80" s="27" t="str">
        <f>IFERROR(IF(VLOOKUP(BR80,#REF!,8,0)=0,"NE","ANO"),"")</f>
        <v/>
      </c>
      <c r="BX80" s="21" t="e">
        <f t="shared" si="214"/>
        <v>#REF!</v>
      </c>
      <c r="BY80" s="21" t="str">
        <f t="shared" si="240"/>
        <v/>
      </c>
      <c r="BZ80" s="21" t="str">
        <f t="shared" si="241"/>
        <v/>
      </c>
      <c r="CA80" s="21" t="str">
        <f t="shared" si="242"/>
        <v xml:space="preserve"> </v>
      </c>
      <c r="CB80" s="21" t="str">
        <f t="shared" si="243"/>
        <v/>
      </c>
      <c r="CC80" s="27" t="str">
        <f t="shared" si="244"/>
        <v/>
      </c>
      <c r="CD80" s="27" t="str">
        <f t="shared" si="245"/>
        <v/>
      </c>
      <c r="CF80" s="21" t="e">
        <f>IF(COUNTA($CF$79:CF79)&lt;=COUNTIF(#REF!,_listky!$CF$77),MAX($CF$79:CF79)+1,"")</f>
        <v>#REF!</v>
      </c>
      <c r="CG80" s="21" t="str">
        <f>IFERROR(INDEX(#REF!,MATCH($CF$77&amp;"_"&amp;$CF80,#REF!,0),1),"")</f>
        <v/>
      </c>
      <c r="CH80" s="21" t="str">
        <f>IFERROR(INDEX(#REF!,MATCH($CF$77&amp;"_"&amp;$CF80,#REF!,0),1),"")</f>
        <v/>
      </c>
      <c r="CI80" s="21" t="str">
        <f>IFERROR(INDEX(#REF!,MATCH($CF$77&amp;"_"&amp;$CF80,#REF!,0),1),"")&amp;" "&amp;IFERROR(INDEX(#REF!,MATCH($CF$77&amp;"_"&amp;$CF80,#REF!,0),1),"")</f>
        <v xml:space="preserve"> </v>
      </c>
      <c r="CJ80" s="21" t="str">
        <f>IFERROR(INDEX(#REF!,MATCH($CF$77&amp;"_"&amp;$CF80,#REF!,0),1),"")</f>
        <v/>
      </c>
      <c r="CK80" s="27" t="str">
        <f>IFERROR(VLOOKUP(CH80,#REF!,7,0),"")</f>
        <v/>
      </c>
      <c r="CL80" s="27" t="str">
        <f>IFERROR(IF(VLOOKUP(CH80,#REF!,8,0)=0,"NE","ANO"),"")</f>
        <v/>
      </c>
      <c r="CN80" s="21" t="e">
        <f t="shared" si="215"/>
        <v>#REF!</v>
      </c>
      <c r="CO80" s="21" t="str">
        <f t="shared" si="246"/>
        <v/>
      </c>
      <c r="CP80" s="21" t="str">
        <f t="shared" si="247"/>
        <v/>
      </c>
      <c r="CQ80" s="21" t="str">
        <f t="shared" si="248"/>
        <v xml:space="preserve"> </v>
      </c>
      <c r="CR80" s="21" t="str">
        <f t="shared" si="249"/>
        <v/>
      </c>
      <c r="CS80" s="27" t="str">
        <f t="shared" si="250"/>
        <v/>
      </c>
      <c r="CT80" s="27" t="str">
        <f t="shared" si="251"/>
        <v/>
      </c>
    </row>
    <row r="81" spans="1:98" x14ac:dyDescent="0.25">
      <c r="A81" s="23" t="s">
        <v>80</v>
      </c>
      <c r="D81" s="21" t="e">
        <f>IF(COUNTA($D$79:D80)&lt;=COUNTIF(#REF!,_listky!$D$77),MAX($D$79:D80)+1,"")</f>
        <v>#REF!</v>
      </c>
      <c r="E81" s="21" t="str">
        <f>IFERROR(INDEX(#REF!,MATCH($D$77&amp;"_"&amp;$D81,#REF!,0),1),"")</f>
        <v/>
      </c>
      <c r="F81" s="21" t="str">
        <f>IFERROR(INDEX(#REF!,MATCH($D$77&amp;"_"&amp;$D81,#REF!,0),1),"")</f>
        <v/>
      </c>
      <c r="G81" s="21" t="str">
        <f>IFERROR(INDEX(#REF!,MATCH($D$77&amp;"_"&amp;$D81,#REF!,0),1),"")&amp;" "&amp;IFERROR(INDEX(#REF!,MATCH($D$77&amp;"_"&amp;$D81,#REF!,0),1),"")</f>
        <v xml:space="preserve"> </v>
      </c>
      <c r="H81" s="21" t="str">
        <f>IFERROR(INDEX(#REF!,MATCH($D$77&amp;"_"&amp;$D81,#REF!,0),1),"")</f>
        <v/>
      </c>
      <c r="I81" s="27" t="str">
        <f>IFERROR(VLOOKUP(F81,#REF!,7,0),"")</f>
        <v/>
      </c>
      <c r="J81" s="27" t="str">
        <f>IFERROR(IF(VLOOKUP(F81,#REF!,8,0)=0,"NE","ANO"),"")</f>
        <v/>
      </c>
      <c r="L81" s="21" t="e">
        <f t="shared" si="210"/>
        <v>#REF!</v>
      </c>
      <c r="M81" s="21" t="str">
        <f t="shared" si="216"/>
        <v/>
      </c>
      <c r="N81" s="21" t="str">
        <f t="shared" si="217"/>
        <v/>
      </c>
      <c r="O81" s="21" t="str">
        <f t="shared" si="218"/>
        <v xml:space="preserve"> </v>
      </c>
      <c r="P81" s="21" t="str">
        <f t="shared" si="219"/>
        <v/>
      </c>
      <c r="Q81" s="27" t="str">
        <f t="shared" si="220"/>
        <v/>
      </c>
      <c r="R81" s="27" t="str">
        <f t="shared" si="221"/>
        <v/>
      </c>
      <c r="T81" s="21" t="e">
        <f>IF(COUNTA($T$79:T80)&lt;=COUNTIF(#REF!,_listky!$T$77),MAX($T$79:T80)+1,"")</f>
        <v>#REF!</v>
      </c>
      <c r="U81" s="21" t="str">
        <f>IFERROR(INDEX(#REF!,MATCH($T$77&amp;"_"&amp;$T81,#REF!,0),1),"")</f>
        <v/>
      </c>
      <c r="V81" s="21" t="str">
        <f>IFERROR(INDEX(#REF!,MATCH($T$77&amp;"_"&amp;$T81,#REF!,0),1),"")</f>
        <v/>
      </c>
      <c r="W81" s="21" t="str">
        <f>IFERROR(INDEX(#REF!,MATCH($T$77&amp;"_"&amp;$T81,#REF!,0),1),"")&amp;" "&amp;IFERROR(INDEX(#REF!,MATCH($T$77&amp;"_"&amp;$T81,#REF!,0),1),"")</f>
        <v xml:space="preserve"> </v>
      </c>
      <c r="X81" s="21" t="str">
        <f>IFERROR(INDEX(#REF!,MATCH($T$77&amp;"_"&amp;$T81,#REF!,0),1),"")</f>
        <v/>
      </c>
      <c r="Y81" s="27" t="str">
        <f>IFERROR(VLOOKUP(V81,#REF!,7,0),"")</f>
        <v/>
      </c>
      <c r="Z81" s="27" t="str">
        <f>IFERROR(IF(VLOOKUP(V81,#REF!,8,0)=0,"NE","ANO"),"")</f>
        <v/>
      </c>
      <c r="AB81" s="21" t="e">
        <f t="shared" si="211"/>
        <v>#REF!</v>
      </c>
      <c r="AC81" s="21" t="str">
        <f t="shared" si="222"/>
        <v/>
      </c>
      <c r="AD81" s="21" t="str">
        <f t="shared" si="223"/>
        <v/>
      </c>
      <c r="AE81" s="21" t="str">
        <f t="shared" si="224"/>
        <v xml:space="preserve"> </v>
      </c>
      <c r="AF81" s="21" t="str">
        <f t="shared" si="225"/>
        <v/>
      </c>
      <c r="AG81" s="27" t="str">
        <f t="shared" si="226"/>
        <v/>
      </c>
      <c r="AH81" s="27" t="str">
        <f t="shared" si="227"/>
        <v/>
      </c>
      <c r="AJ81" s="21" t="e">
        <f>IF(COUNTA($AJ$79:AJ80)&lt;=COUNTIF(#REF!,_listky!$AJ$77),MAX($AJ$79:AJ80)+1,"")</f>
        <v>#REF!</v>
      </c>
      <c r="AK81" s="21" t="str">
        <f>IFERROR(INDEX(#REF!,MATCH($AJ$77&amp;"_"&amp;$AJ81,#REF!,0),1),"")</f>
        <v/>
      </c>
      <c r="AL81" s="21" t="str">
        <f>IFERROR(INDEX(#REF!,MATCH($AJ$77&amp;"_"&amp;$AJ81,#REF!,0),1),"")</f>
        <v/>
      </c>
      <c r="AM81" s="21" t="str">
        <f>IFERROR(INDEX(#REF!,MATCH($AJ$77&amp;"_"&amp;$AJ81,#REF!,0),1),"")&amp;" "&amp;IFERROR(INDEX(#REF!,MATCH($AJ$77&amp;"_"&amp;$AJ81,#REF!,0),1),"")</f>
        <v xml:space="preserve"> </v>
      </c>
      <c r="AN81" s="21" t="str">
        <f>IFERROR(INDEX(#REF!,MATCH($AJ$77&amp;"_"&amp;$AJ81,#REF!,0),1),"")</f>
        <v/>
      </c>
      <c r="AO81" s="27" t="str">
        <f>IFERROR(VLOOKUP(AL81,#REF!,7,0),"")</f>
        <v/>
      </c>
      <c r="AP81" s="27" t="str">
        <f>IFERROR(IF(VLOOKUP(AL81,#REF!,8,0)=0,"NE","ANO"),"")</f>
        <v/>
      </c>
      <c r="AR81" s="21" t="e">
        <f t="shared" si="212"/>
        <v>#REF!</v>
      </c>
      <c r="AS81" s="21" t="str">
        <f t="shared" si="228"/>
        <v/>
      </c>
      <c r="AT81" s="21" t="str">
        <f t="shared" si="229"/>
        <v/>
      </c>
      <c r="AU81" s="21" t="str">
        <f t="shared" si="230"/>
        <v xml:space="preserve"> </v>
      </c>
      <c r="AV81" s="21" t="str">
        <f t="shared" si="231"/>
        <v/>
      </c>
      <c r="AW81" s="27" t="str">
        <f t="shared" si="232"/>
        <v/>
      </c>
      <c r="AX81" s="27" t="str">
        <f t="shared" si="233"/>
        <v/>
      </c>
      <c r="AZ81" s="21" t="e">
        <f>IF(COUNTA($AZ$79:AZ80)&lt;=COUNTIF(#REF!,_listky!$AZ$77),MAX($AZ$79:AZ80)+1,"")</f>
        <v>#REF!</v>
      </c>
      <c r="BA81" s="21" t="str">
        <f>IFERROR(INDEX(#REF!,MATCH($AZ$77&amp;"_"&amp;$AZ81,#REF!,0),1),"")</f>
        <v/>
      </c>
      <c r="BB81" s="21" t="str">
        <f>IFERROR(INDEX(#REF!,MATCH($AZ$77&amp;"_"&amp;$AZ81,#REF!,0),1),"")</f>
        <v/>
      </c>
      <c r="BC81" s="21" t="str">
        <f>IFERROR(INDEX(#REF!,MATCH($AZ$77&amp;"_"&amp;$AZ81,#REF!,0),1),"")&amp;" "&amp;IFERROR(INDEX(#REF!,MATCH($AZ$77&amp;"_"&amp;$AZ81,#REF!,0),1),"")</f>
        <v xml:space="preserve"> </v>
      </c>
      <c r="BD81" s="21" t="str">
        <f>IFERROR(INDEX(#REF!,MATCH($AZ$77&amp;"_"&amp;$AZ81,#REF!,0),1),"")</f>
        <v/>
      </c>
      <c r="BE81" s="27" t="str">
        <f>IFERROR(VLOOKUP(BB81,#REF!,7,0),"")</f>
        <v/>
      </c>
      <c r="BF81" s="27" t="str">
        <f>IFERROR(IF(VLOOKUP(BB81,#REF!,8,0)=0,"NE","ANO"),"")</f>
        <v/>
      </c>
      <c r="BH81" s="21" t="e">
        <f t="shared" si="213"/>
        <v>#REF!</v>
      </c>
      <c r="BI81" s="21" t="str">
        <f t="shared" si="234"/>
        <v/>
      </c>
      <c r="BJ81" s="21" t="str">
        <f t="shared" si="235"/>
        <v/>
      </c>
      <c r="BK81" s="21" t="str">
        <f t="shared" si="236"/>
        <v xml:space="preserve"> </v>
      </c>
      <c r="BL81" s="21" t="str">
        <f t="shared" si="237"/>
        <v/>
      </c>
      <c r="BM81" s="27" t="str">
        <f t="shared" si="238"/>
        <v/>
      </c>
      <c r="BN81" s="27" t="str">
        <f t="shared" si="239"/>
        <v/>
      </c>
      <c r="BP81" s="21" t="e">
        <f>IF(COUNTA($BP$79:BP80)&lt;=COUNTIF(#REF!,_listky!$BP$77),MAX($BP$79:BP80)+1,"")</f>
        <v>#REF!</v>
      </c>
      <c r="BQ81" s="21" t="str">
        <f>IFERROR(INDEX(#REF!,MATCH($BP$77&amp;"_"&amp;$BP81,#REF!,0),1),"")</f>
        <v/>
      </c>
      <c r="BR81" s="21" t="str">
        <f>IFERROR(INDEX(#REF!,MATCH($BP$77&amp;"_"&amp;$BP81,#REF!,0),1),"")</f>
        <v/>
      </c>
      <c r="BS81" s="21" t="str">
        <f>IFERROR(INDEX(#REF!,MATCH($BP$77&amp;"_"&amp;$BP81,#REF!,0),1),"")&amp;" "&amp;IFERROR(INDEX(#REF!,MATCH($BP$77&amp;"_"&amp;$BP81,#REF!,0),1),"")</f>
        <v xml:space="preserve"> </v>
      </c>
      <c r="BT81" s="21" t="str">
        <f>IFERROR(INDEX(#REF!,MATCH($BP$77&amp;"_"&amp;$BP81,#REF!,0),1),"")</f>
        <v/>
      </c>
      <c r="BU81" s="27" t="str">
        <f>IFERROR(VLOOKUP(BR81,#REF!,7,0),"")</f>
        <v/>
      </c>
      <c r="BV81" s="27" t="str">
        <f>IFERROR(IF(VLOOKUP(BR81,#REF!,8,0)=0,"NE","ANO"),"")</f>
        <v/>
      </c>
      <c r="BX81" s="21" t="e">
        <f t="shared" si="214"/>
        <v>#REF!</v>
      </c>
      <c r="BY81" s="21" t="str">
        <f t="shared" si="240"/>
        <v/>
      </c>
      <c r="BZ81" s="21" t="str">
        <f t="shared" si="241"/>
        <v/>
      </c>
      <c r="CA81" s="21" t="str">
        <f t="shared" si="242"/>
        <v xml:space="preserve"> </v>
      </c>
      <c r="CB81" s="21" t="str">
        <f t="shared" si="243"/>
        <v/>
      </c>
      <c r="CC81" s="27" t="str">
        <f t="shared" si="244"/>
        <v/>
      </c>
      <c r="CD81" s="27" t="str">
        <f t="shared" si="245"/>
        <v/>
      </c>
      <c r="CF81" s="21" t="e">
        <f>IF(COUNTA($CF$79:CF80)&lt;=COUNTIF(#REF!,_listky!$CF$77),MAX($CF$79:CF80)+1,"")</f>
        <v>#REF!</v>
      </c>
      <c r="CG81" s="21" t="str">
        <f>IFERROR(INDEX(#REF!,MATCH($CF$77&amp;"_"&amp;$CF81,#REF!,0),1),"")</f>
        <v/>
      </c>
      <c r="CH81" s="21" t="str">
        <f>IFERROR(INDEX(#REF!,MATCH($CF$77&amp;"_"&amp;$CF81,#REF!,0),1),"")</f>
        <v/>
      </c>
      <c r="CI81" s="21" t="str">
        <f>IFERROR(INDEX(#REF!,MATCH($CF$77&amp;"_"&amp;$CF81,#REF!,0),1),"")&amp;" "&amp;IFERROR(INDEX(#REF!,MATCH($CF$77&amp;"_"&amp;$CF81,#REF!,0),1),"")</f>
        <v xml:space="preserve"> </v>
      </c>
      <c r="CJ81" s="21" t="str">
        <f>IFERROR(INDEX(#REF!,MATCH($CF$77&amp;"_"&amp;$CF81,#REF!,0),1),"")</f>
        <v/>
      </c>
      <c r="CK81" s="27" t="str">
        <f>IFERROR(VLOOKUP(CH81,#REF!,7,0),"")</f>
        <v/>
      </c>
      <c r="CL81" s="27" t="str">
        <f>IFERROR(IF(VLOOKUP(CH81,#REF!,8,0)=0,"NE","ANO"),"")</f>
        <v/>
      </c>
      <c r="CN81" s="21" t="e">
        <f t="shared" si="215"/>
        <v>#REF!</v>
      </c>
      <c r="CO81" s="21" t="str">
        <f t="shared" si="246"/>
        <v/>
      </c>
      <c r="CP81" s="21" t="str">
        <f t="shared" si="247"/>
        <v/>
      </c>
      <c r="CQ81" s="21" t="str">
        <f t="shared" si="248"/>
        <v xml:space="preserve"> </v>
      </c>
      <c r="CR81" s="21" t="str">
        <f t="shared" si="249"/>
        <v/>
      </c>
      <c r="CS81" s="27" t="str">
        <f t="shared" si="250"/>
        <v/>
      </c>
      <c r="CT81" s="27" t="str">
        <f t="shared" si="251"/>
        <v/>
      </c>
    </row>
    <row r="82" spans="1:98" x14ac:dyDescent="0.25">
      <c r="A82" s="23" t="s">
        <v>147</v>
      </c>
      <c r="D82" s="21" t="e">
        <f>IF(COUNTA($D$79:D81)&lt;=COUNTIF(#REF!,_listky!$D$77),MAX($D$79:D81)+1,"")</f>
        <v>#REF!</v>
      </c>
      <c r="E82" s="21" t="str">
        <f>IFERROR(INDEX(#REF!,MATCH($D$77&amp;"_"&amp;$D82,#REF!,0),1),"")</f>
        <v/>
      </c>
      <c r="F82" s="21" t="str">
        <f>IFERROR(INDEX(#REF!,MATCH($D$77&amp;"_"&amp;$D82,#REF!,0),1),"")</f>
        <v/>
      </c>
      <c r="G82" s="21" t="str">
        <f>IFERROR(INDEX(#REF!,MATCH($D$77&amp;"_"&amp;$D82,#REF!,0),1),"")&amp;" "&amp;IFERROR(INDEX(#REF!,MATCH($D$77&amp;"_"&amp;$D82,#REF!,0),1),"")</f>
        <v xml:space="preserve"> </v>
      </c>
      <c r="H82" s="21" t="str">
        <f>IFERROR(INDEX(#REF!,MATCH($D$77&amp;"_"&amp;$D82,#REF!,0),1),"")</f>
        <v/>
      </c>
      <c r="I82" s="27" t="str">
        <f>IFERROR(VLOOKUP(F82,#REF!,7,0),"")</f>
        <v/>
      </c>
      <c r="J82" s="27" t="str">
        <f>IFERROR(IF(VLOOKUP(F82,#REF!,8,0)=0,"NE","ANO"),"")</f>
        <v/>
      </c>
      <c r="L82" s="21" t="e">
        <f t="shared" si="210"/>
        <v>#REF!</v>
      </c>
      <c r="M82" s="21" t="str">
        <f t="shared" si="216"/>
        <v/>
      </c>
      <c r="N82" s="21" t="str">
        <f t="shared" si="217"/>
        <v/>
      </c>
      <c r="O82" s="21" t="str">
        <f t="shared" si="218"/>
        <v xml:space="preserve"> </v>
      </c>
      <c r="P82" s="21" t="str">
        <f t="shared" si="219"/>
        <v/>
      </c>
      <c r="Q82" s="27" t="str">
        <f t="shared" si="220"/>
        <v/>
      </c>
      <c r="R82" s="27" t="str">
        <f t="shared" si="221"/>
        <v/>
      </c>
      <c r="T82" s="21" t="e">
        <f>IF(COUNTA($T$79:T81)&lt;=COUNTIF(#REF!,_listky!$T$77),MAX($T$79:T81)+1,"")</f>
        <v>#REF!</v>
      </c>
      <c r="U82" s="21" t="str">
        <f>IFERROR(INDEX(#REF!,MATCH($T$77&amp;"_"&amp;$T82,#REF!,0),1),"")</f>
        <v/>
      </c>
      <c r="V82" s="21" t="str">
        <f>IFERROR(INDEX(#REF!,MATCH($T$77&amp;"_"&amp;$T82,#REF!,0),1),"")</f>
        <v/>
      </c>
      <c r="W82" s="21" t="str">
        <f>IFERROR(INDEX(#REF!,MATCH($T$77&amp;"_"&amp;$T82,#REF!,0),1),"")&amp;" "&amp;IFERROR(INDEX(#REF!,MATCH($T$77&amp;"_"&amp;$T82,#REF!,0),1),"")</f>
        <v xml:space="preserve"> </v>
      </c>
      <c r="X82" s="21" t="str">
        <f>IFERROR(INDEX(#REF!,MATCH($T$77&amp;"_"&amp;$T82,#REF!,0),1),"")</f>
        <v/>
      </c>
      <c r="Y82" s="27" t="str">
        <f>IFERROR(VLOOKUP(V82,#REF!,7,0),"")</f>
        <v/>
      </c>
      <c r="Z82" s="27" t="str">
        <f>IFERROR(IF(VLOOKUP(V82,#REF!,8,0)=0,"NE","ANO"),"")</f>
        <v/>
      </c>
      <c r="AB82" s="21" t="e">
        <f t="shared" si="211"/>
        <v>#REF!</v>
      </c>
      <c r="AC82" s="21" t="str">
        <f t="shared" si="222"/>
        <v/>
      </c>
      <c r="AD82" s="21" t="str">
        <f t="shared" si="223"/>
        <v/>
      </c>
      <c r="AE82" s="21" t="str">
        <f t="shared" si="224"/>
        <v xml:space="preserve"> </v>
      </c>
      <c r="AF82" s="21" t="str">
        <f t="shared" si="225"/>
        <v/>
      </c>
      <c r="AG82" s="27" t="str">
        <f t="shared" si="226"/>
        <v/>
      </c>
      <c r="AH82" s="27" t="str">
        <f t="shared" si="227"/>
        <v/>
      </c>
      <c r="AJ82" s="21" t="e">
        <f>IF(COUNTA($AJ$79:AJ81)&lt;=COUNTIF(#REF!,_listky!$AJ$77),MAX($AJ$79:AJ81)+1,"")</f>
        <v>#REF!</v>
      </c>
      <c r="AK82" s="21" t="str">
        <f>IFERROR(INDEX(#REF!,MATCH($AJ$77&amp;"_"&amp;$AJ82,#REF!,0),1),"")</f>
        <v/>
      </c>
      <c r="AL82" s="21" t="str">
        <f>IFERROR(INDEX(#REF!,MATCH($AJ$77&amp;"_"&amp;$AJ82,#REF!,0),1),"")</f>
        <v/>
      </c>
      <c r="AM82" s="21" t="str">
        <f>IFERROR(INDEX(#REF!,MATCH($AJ$77&amp;"_"&amp;$AJ82,#REF!,0),1),"")&amp;" "&amp;IFERROR(INDEX(#REF!,MATCH($AJ$77&amp;"_"&amp;$AJ82,#REF!,0),1),"")</f>
        <v xml:space="preserve"> </v>
      </c>
      <c r="AN82" s="21" t="str">
        <f>IFERROR(INDEX(#REF!,MATCH($AJ$77&amp;"_"&amp;$AJ82,#REF!,0),1),"")</f>
        <v/>
      </c>
      <c r="AO82" s="27" t="str">
        <f>IFERROR(VLOOKUP(AL82,#REF!,7,0),"")</f>
        <v/>
      </c>
      <c r="AP82" s="27" t="str">
        <f>IFERROR(IF(VLOOKUP(AL82,#REF!,8,0)=0,"NE","ANO"),"")</f>
        <v/>
      </c>
      <c r="AR82" s="21" t="e">
        <f t="shared" si="212"/>
        <v>#REF!</v>
      </c>
      <c r="AS82" s="21" t="str">
        <f t="shared" si="228"/>
        <v/>
      </c>
      <c r="AT82" s="21" t="str">
        <f t="shared" si="229"/>
        <v/>
      </c>
      <c r="AU82" s="21" t="str">
        <f t="shared" si="230"/>
        <v xml:space="preserve"> </v>
      </c>
      <c r="AV82" s="21" t="str">
        <f t="shared" si="231"/>
        <v/>
      </c>
      <c r="AW82" s="27" t="str">
        <f t="shared" si="232"/>
        <v/>
      </c>
      <c r="AX82" s="27" t="str">
        <f t="shared" si="233"/>
        <v/>
      </c>
      <c r="AZ82" s="21" t="e">
        <f>IF(COUNTA($AZ$79:AZ81)&lt;=COUNTIF(#REF!,_listky!$AZ$77),MAX($AZ$79:AZ81)+1,"")</f>
        <v>#REF!</v>
      </c>
      <c r="BA82" s="21" t="str">
        <f>IFERROR(INDEX(#REF!,MATCH($AZ$77&amp;"_"&amp;$AZ82,#REF!,0),1),"")</f>
        <v/>
      </c>
      <c r="BB82" s="21" t="str">
        <f>IFERROR(INDEX(#REF!,MATCH($AZ$77&amp;"_"&amp;$AZ82,#REF!,0),1),"")</f>
        <v/>
      </c>
      <c r="BC82" s="21" t="str">
        <f>IFERROR(INDEX(#REF!,MATCH($AZ$77&amp;"_"&amp;$AZ82,#REF!,0),1),"")&amp;" "&amp;IFERROR(INDEX(#REF!,MATCH($AZ$77&amp;"_"&amp;$AZ82,#REF!,0),1),"")</f>
        <v xml:space="preserve"> </v>
      </c>
      <c r="BD82" s="21" t="str">
        <f>IFERROR(INDEX(#REF!,MATCH($AZ$77&amp;"_"&amp;$AZ82,#REF!,0),1),"")</f>
        <v/>
      </c>
      <c r="BE82" s="27" t="str">
        <f>IFERROR(VLOOKUP(BB82,#REF!,7,0),"")</f>
        <v/>
      </c>
      <c r="BF82" s="27" t="str">
        <f>IFERROR(IF(VLOOKUP(BB82,#REF!,8,0)=0,"NE","ANO"),"")</f>
        <v/>
      </c>
      <c r="BH82" s="21" t="e">
        <f t="shared" si="213"/>
        <v>#REF!</v>
      </c>
      <c r="BI82" s="21" t="str">
        <f t="shared" si="234"/>
        <v/>
      </c>
      <c r="BJ82" s="21" t="str">
        <f t="shared" si="235"/>
        <v/>
      </c>
      <c r="BK82" s="21" t="str">
        <f t="shared" si="236"/>
        <v xml:space="preserve"> </v>
      </c>
      <c r="BL82" s="21" t="str">
        <f t="shared" si="237"/>
        <v/>
      </c>
      <c r="BM82" s="27" t="str">
        <f t="shared" si="238"/>
        <v/>
      </c>
      <c r="BN82" s="27" t="str">
        <f t="shared" si="239"/>
        <v/>
      </c>
      <c r="BP82" s="21" t="e">
        <f>IF(COUNTA($BP$79:BP81)&lt;=COUNTIF(#REF!,_listky!$BP$77),MAX($BP$79:BP81)+1,"")</f>
        <v>#REF!</v>
      </c>
      <c r="BQ82" s="21" t="str">
        <f>IFERROR(INDEX(#REF!,MATCH($BP$77&amp;"_"&amp;$BP82,#REF!,0),1),"")</f>
        <v/>
      </c>
      <c r="BR82" s="21" t="str">
        <f>IFERROR(INDEX(#REF!,MATCH($BP$77&amp;"_"&amp;$BP82,#REF!,0),1),"")</f>
        <v/>
      </c>
      <c r="BS82" s="21" t="str">
        <f>IFERROR(INDEX(#REF!,MATCH($BP$77&amp;"_"&amp;$BP82,#REF!,0),1),"")&amp;" "&amp;IFERROR(INDEX(#REF!,MATCH($BP$77&amp;"_"&amp;$BP82,#REF!,0),1),"")</f>
        <v xml:space="preserve"> </v>
      </c>
      <c r="BT82" s="21" t="str">
        <f>IFERROR(INDEX(#REF!,MATCH($BP$77&amp;"_"&amp;$BP82,#REF!,0),1),"")</f>
        <v/>
      </c>
      <c r="BU82" s="27" t="str">
        <f>IFERROR(VLOOKUP(BR82,#REF!,7,0),"")</f>
        <v/>
      </c>
      <c r="BV82" s="27" t="str">
        <f>IFERROR(IF(VLOOKUP(BR82,#REF!,8,0)=0,"NE","ANO"),"")</f>
        <v/>
      </c>
      <c r="BX82" s="21" t="e">
        <f t="shared" si="214"/>
        <v>#REF!</v>
      </c>
      <c r="BY82" s="21" t="str">
        <f t="shared" si="240"/>
        <v/>
      </c>
      <c r="BZ82" s="21" t="str">
        <f t="shared" si="241"/>
        <v/>
      </c>
      <c r="CA82" s="21" t="str">
        <f t="shared" si="242"/>
        <v xml:space="preserve"> </v>
      </c>
      <c r="CB82" s="21" t="str">
        <f t="shared" si="243"/>
        <v/>
      </c>
      <c r="CC82" s="27" t="str">
        <f t="shared" si="244"/>
        <v/>
      </c>
      <c r="CD82" s="27" t="str">
        <f t="shared" si="245"/>
        <v/>
      </c>
      <c r="CF82" s="21" t="e">
        <f>IF(COUNTA($CF$79:CF81)&lt;=COUNTIF(#REF!,_listky!$CF$77),MAX($CF$79:CF81)+1,"")</f>
        <v>#REF!</v>
      </c>
      <c r="CG82" s="21" t="str">
        <f>IFERROR(INDEX(#REF!,MATCH($CF$77&amp;"_"&amp;$CF82,#REF!,0),1),"")</f>
        <v/>
      </c>
      <c r="CH82" s="21" t="str">
        <f>IFERROR(INDEX(#REF!,MATCH($CF$77&amp;"_"&amp;$CF82,#REF!,0),1),"")</f>
        <v/>
      </c>
      <c r="CI82" s="21" t="str">
        <f>IFERROR(INDEX(#REF!,MATCH($CF$77&amp;"_"&amp;$CF82,#REF!,0),1),"")&amp;" "&amp;IFERROR(INDEX(#REF!,MATCH($CF$77&amp;"_"&amp;$CF82,#REF!,0),1),"")</f>
        <v xml:space="preserve"> </v>
      </c>
      <c r="CJ82" s="21" t="str">
        <f>IFERROR(INDEX(#REF!,MATCH($CF$77&amp;"_"&amp;$CF82,#REF!,0),1),"")</f>
        <v/>
      </c>
      <c r="CK82" s="27" t="str">
        <f>IFERROR(VLOOKUP(CH82,#REF!,7,0),"")</f>
        <v/>
      </c>
      <c r="CL82" s="27" t="str">
        <f>IFERROR(IF(VLOOKUP(CH82,#REF!,8,0)=0,"NE","ANO"),"")</f>
        <v/>
      </c>
      <c r="CN82" s="21" t="e">
        <f t="shared" si="215"/>
        <v>#REF!</v>
      </c>
      <c r="CO82" s="21" t="str">
        <f t="shared" si="246"/>
        <v/>
      </c>
      <c r="CP82" s="21" t="str">
        <f t="shared" si="247"/>
        <v/>
      </c>
      <c r="CQ82" s="21" t="str">
        <f t="shared" si="248"/>
        <v xml:space="preserve"> </v>
      </c>
      <c r="CR82" s="21" t="str">
        <f t="shared" si="249"/>
        <v/>
      </c>
      <c r="CS82" s="27" t="str">
        <f t="shared" si="250"/>
        <v/>
      </c>
      <c r="CT82" s="27" t="str">
        <f t="shared" si="251"/>
        <v/>
      </c>
    </row>
    <row r="83" spans="1:98" x14ac:dyDescent="0.25">
      <c r="A83" s="23" t="s">
        <v>90</v>
      </c>
      <c r="D83" s="21" t="e">
        <f>IF(COUNTA($D$79:D82)&lt;=COUNTIF(#REF!,_listky!$D$77),MAX($D$79:D82)+1,"")</f>
        <v>#REF!</v>
      </c>
      <c r="E83" s="21" t="str">
        <f>IFERROR(INDEX(#REF!,MATCH($D$77&amp;"_"&amp;$D83,#REF!,0),1),"")</f>
        <v/>
      </c>
      <c r="F83" s="21" t="str">
        <f>IFERROR(INDEX(#REF!,MATCH($D$77&amp;"_"&amp;$D83,#REF!,0),1),"")</f>
        <v/>
      </c>
      <c r="G83" s="21" t="str">
        <f>IFERROR(INDEX(#REF!,MATCH($D$77&amp;"_"&amp;$D83,#REF!,0),1),"")&amp;" "&amp;IFERROR(INDEX(#REF!,MATCH($D$77&amp;"_"&amp;$D83,#REF!,0),1),"")</f>
        <v xml:space="preserve"> </v>
      </c>
      <c r="H83" s="21" t="str">
        <f>IFERROR(INDEX(#REF!,MATCH($D$77&amp;"_"&amp;$D83,#REF!,0),1),"")</f>
        <v/>
      </c>
      <c r="I83" s="27" t="str">
        <f>IFERROR(VLOOKUP(F83,#REF!,7,0),"")</f>
        <v/>
      </c>
      <c r="J83" s="27" t="str">
        <f>IFERROR(IF(VLOOKUP(F83,#REF!,8,0)=0,"NE","ANO"),"")</f>
        <v/>
      </c>
      <c r="L83" s="21" t="e">
        <f t="shared" si="210"/>
        <v>#REF!</v>
      </c>
      <c r="M83" s="21" t="str">
        <f t="shared" si="216"/>
        <v/>
      </c>
      <c r="N83" s="21" t="str">
        <f t="shared" si="217"/>
        <v/>
      </c>
      <c r="O83" s="21" t="str">
        <f t="shared" si="218"/>
        <v xml:space="preserve"> </v>
      </c>
      <c r="P83" s="21" t="str">
        <f t="shared" si="219"/>
        <v/>
      </c>
      <c r="Q83" s="27" t="str">
        <f t="shared" si="220"/>
        <v/>
      </c>
      <c r="R83" s="27" t="str">
        <f t="shared" si="221"/>
        <v/>
      </c>
      <c r="T83" s="21" t="e">
        <f>IF(COUNTA($T$79:T82)&lt;=COUNTIF(#REF!,_listky!$T$77),MAX($T$79:T82)+1,"")</f>
        <v>#REF!</v>
      </c>
      <c r="U83" s="21" t="str">
        <f>IFERROR(INDEX(#REF!,MATCH($T$77&amp;"_"&amp;$T83,#REF!,0),1),"")</f>
        <v/>
      </c>
      <c r="V83" s="21" t="str">
        <f>IFERROR(INDEX(#REF!,MATCH($T$77&amp;"_"&amp;$T83,#REF!,0),1),"")</f>
        <v/>
      </c>
      <c r="W83" s="21" t="str">
        <f>IFERROR(INDEX(#REF!,MATCH($T$77&amp;"_"&amp;$T83,#REF!,0),1),"")&amp;" "&amp;IFERROR(INDEX(#REF!,MATCH($T$77&amp;"_"&amp;$T83,#REF!,0),1),"")</f>
        <v xml:space="preserve"> </v>
      </c>
      <c r="X83" s="21" t="str">
        <f>IFERROR(INDEX(#REF!,MATCH($T$77&amp;"_"&amp;$T83,#REF!,0),1),"")</f>
        <v/>
      </c>
      <c r="Y83" s="27" t="str">
        <f>IFERROR(VLOOKUP(V83,#REF!,7,0),"")</f>
        <v/>
      </c>
      <c r="Z83" s="27" t="str">
        <f>IFERROR(IF(VLOOKUP(V83,#REF!,8,0)=0,"NE","ANO"),"")</f>
        <v/>
      </c>
      <c r="AB83" s="21" t="e">
        <f t="shared" si="211"/>
        <v>#REF!</v>
      </c>
      <c r="AC83" s="21" t="str">
        <f t="shared" si="222"/>
        <v/>
      </c>
      <c r="AD83" s="21" t="str">
        <f t="shared" si="223"/>
        <v/>
      </c>
      <c r="AE83" s="21" t="str">
        <f t="shared" si="224"/>
        <v xml:space="preserve"> </v>
      </c>
      <c r="AF83" s="21" t="str">
        <f t="shared" si="225"/>
        <v/>
      </c>
      <c r="AG83" s="27" t="str">
        <f t="shared" si="226"/>
        <v/>
      </c>
      <c r="AH83" s="27" t="str">
        <f t="shared" si="227"/>
        <v/>
      </c>
      <c r="AJ83" s="21" t="e">
        <f>IF(COUNTA($AJ$79:AJ82)&lt;=COUNTIF(#REF!,_listky!$AJ$77),MAX($AJ$79:AJ82)+1,"")</f>
        <v>#REF!</v>
      </c>
      <c r="AK83" s="21" t="str">
        <f>IFERROR(INDEX(#REF!,MATCH($AJ$77&amp;"_"&amp;$AJ83,#REF!,0),1),"")</f>
        <v/>
      </c>
      <c r="AL83" s="21" t="str">
        <f>IFERROR(INDEX(#REF!,MATCH($AJ$77&amp;"_"&amp;$AJ83,#REF!,0),1),"")</f>
        <v/>
      </c>
      <c r="AM83" s="21" t="str">
        <f>IFERROR(INDEX(#REF!,MATCH($AJ$77&amp;"_"&amp;$AJ83,#REF!,0),1),"")&amp;" "&amp;IFERROR(INDEX(#REF!,MATCH($AJ$77&amp;"_"&amp;$AJ83,#REF!,0),1),"")</f>
        <v xml:space="preserve"> </v>
      </c>
      <c r="AN83" s="21" t="str">
        <f>IFERROR(INDEX(#REF!,MATCH($AJ$77&amp;"_"&amp;$AJ83,#REF!,0),1),"")</f>
        <v/>
      </c>
      <c r="AO83" s="27" t="str">
        <f>IFERROR(VLOOKUP(AL83,#REF!,7,0),"")</f>
        <v/>
      </c>
      <c r="AP83" s="27" t="str">
        <f>IFERROR(IF(VLOOKUP(AL83,#REF!,8,0)=0,"NE","ANO"),"")</f>
        <v/>
      </c>
      <c r="AR83" s="21" t="e">
        <f t="shared" si="212"/>
        <v>#REF!</v>
      </c>
      <c r="AS83" s="21" t="str">
        <f t="shared" si="228"/>
        <v/>
      </c>
      <c r="AT83" s="21" t="str">
        <f t="shared" si="229"/>
        <v/>
      </c>
      <c r="AU83" s="21" t="str">
        <f t="shared" si="230"/>
        <v xml:space="preserve"> </v>
      </c>
      <c r="AV83" s="21" t="str">
        <f t="shared" si="231"/>
        <v/>
      </c>
      <c r="AW83" s="27" t="str">
        <f t="shared" si="232"/>
        <v/>
      </c>
      <c r="AX83" s="27" t="str">
        <f t="shared" si="233"/>
        <v/>
      </c>
      <c r="AZ83" s="21" t="e">
        <f>IF(COUNTA($AZ$79:AZ82)&lt;=COUNTIF(#REF!,_listky!$AZ$77),MAX($AZ$79:AZ82)+1,"")</f>
        <v>#REF!</v>
      </c>
      <c r="BA83" s="21" t="str">
        <f>IFERROR(INDEX(#REF!,MATCH($AZ$77&amp;"_"&amp;$AZ83,#REF!,0),1),"")</f>
        <v/>
      </c>
      <c r="BB83" s="21" t="str">
        <f>IFERROR(INDEX(#REF!,MATCH($AZ$77&amp;"_"&amp;$AZ83,#REF!,0),1),"")</f>
        <v/>
      </c>
      <c r="BC83" s="21" t="str">
        <f>IFERROR(INDEX(#REF!,MATCH($AZ$77&amp;"_"&amp;$AZ83,#REF!,0),1),"")&amp;" "&amp;IFERROR(INDEX(#REF!,MATCH($AZ$77&amp;"_"&amp;$AZ83,#REF!,0),1),"")</f>
        <v xml:space="preserve"> </v>
      </c>
      <c r="BD83" s="21" t="str">
        <f>IFERROR(INDEX(#REF!,MATCH($AZ$77&amp;"_"&amp;$AZ83,#REF!,0),1),"")</f>
        <v/>
      </c>
      <c r="BE83" s="27" t="str">
        <f>IFERROR(VLOOKUP(BB83,#REF!,7,0),"")</f>
        <v/>
      </c>
      <c r="BF83" s="27" t="str">
        <f>IFERROR(IF(VLOOKUP(BB83,#REF!,8,0)=0,"NE","ANO"),"")</f>
        <v/>
      </c>
      <c r="BH83" s="21" t="e">
        <f t="shared" si="213"/>
        <v>#REF!</v>
      </c>
      <c r="BI83" s="21" t="str">
        <f t="shared" si="234"/>
        <v/>
      </c>
      <c r="BJ83" s="21" t="str">
        <f t="shared" si="235"/>
        <v/>
      </c>
      <c r="BK83" s="21" t="str">
        <f t="shared" si="236"/>
        <v xml:space="preserve"> </v>
      </c>
      <c r="BL83" s="21" t="str">
        <f t="shared" si="237"/>
        <v/>
      </c>
      <c r="BM83" s="27" t="str">
        <f t="shared" si="238"/>
        <v/>
      </c>
      <c r="BN83" s="27" t="str">
        <f t="shared" si="239"/>
        <v/>
      </c>
      <c r="BP83" s="21" t="e">
        <f>IF(COUNTA($BP$79:BP82)&lt;=COUNTIF(#REF!,_listky!$BP$77),MAX($BP$79:BP82)+1,"")</f>
        <v>#REF!</v>
      </c>
      <c r="BQ83" s="21" t="str">
        <f>IFERROR(INDEX(#REF!,MATCH($BP$77&amp;"_"&amp;$BP83,#REF!,0),1),"")</f>
        <v/>
      </c>
      <c r="BR83" s="21" t="str">
        <f>IFERROR(INDEX(#REF!,MATCH($BP$77&amp;"_"&amp;$BP83,#REF!,0),1),"")</f>
        <v/>
      </c>
      <c r="BS83" s="21" t="str">
        <f>IFERROR(INDEX(#REF!,MATCH($BP$77&amp;"_"&amp;$BP83,#REF!,0),1),"")&amp;" "&amp;IFERROR(INDEX(#REF!,MATCH($BP$77&amp;"_"&amp;$BP83,#REF!,0),1),"")</f>
        <v xml:space="preserve"> </v>
      </c>
      <c r="BT83" s="21" t="str">
        <f>IFERROR(INDEX(#REF!,MATCH($BP$77&amp;"_"&amp;$BP83,#REF!,0),1),"")</f>
        <v/>
      </c>
      <c r="BU83" s="27" t="str">
        <f>IFERROR(VLOOKUP(BR83,#REF!,7,0),"")</f>
        <v/>
      </c>
      <c r="BV83" s="27" t="str">
        <f>IFERROR(IF(VLOOKUP(BR83,#REF!,8,0)=0,"NE","ANO"),"")</f>
        <v/>
      </c>
      <c r="BX83" s="21" t="e">
        <f t="shared" si="214"/>
        <v>#REF!</v>
      </c>
      <c r="BY83" s="21" t="str">
        <f t="shared" si="240"/>
        <v/>
      </c>
      <c r="BZ83" s="21" t="str">
        <f t="shared" si="241"/>
        <v/>
      </c>
      <c r="CA83" s="21" t="str">
        <f t="shared" si="242"/>
        <v xml:space="preserve"> </v>
      </c>
      <c r="CB83" s="21" t="str">
        <f t="shared" si="243"/>
        <v/>
      </c>
      <c r="CC83" s="27" t="str">
        <f t="shared" si="244"/>
        <v/>
      </c>
      <c r="CD83" s="27" t="str">
        <f t="shared" si="245"/>
        <v/>
      </c>
      <c r="CF83" s="21" t="e">
        <f>IF(COUNTA($CF$79:CF82)&lt;=COUNTIF(#REF!,_listky!$CF$77),MAX($CF$79:CF82)+1,"")</f>
        <v>#REF!</v>
      </c>
      <c r="CG83" s="21" t="str">
        <f>IFERROR(INDEX(#REF!,MATCH($CF$77&amp;"_"&amp;$CF83,#REF!,0),1),"")</f>
        <v/>
      </c>
      <c r="CH83" s="21" t="str">
        <f>IFERROR(INDEX(#REF!,MATCH($CF$77&amp;"_"&amp;$CF83,#REF!,0),1),"")</f>
        <v/>
      </c>
      <c r="CI83" s="21" t="str">
        <f>IFERROR(INDEX(#REF!,MATCH($CF$77&amp;"_"&amp;$CF83,#REF!,0),1),"")&amp;" "&amp;IFERROR(INDEX(#REF!,MATCH($CF$77&amp;"_"&amp;$CF83,#REF!,0),1),"")</f>
        <v xml:space="preserve"> </v>
      </c>
      <c r="CJ83" s="21" t="str">
        <f>IFERROR(INDEX(#REF!,MATCH($CF$77&amp;"_"&amp;$CF83,#REF!,0),1),"")</f>
        <v/>
      </c>
      <c r="CK83" s="27" t="str">
        <f>IFERROR(VLOOKUP(CH83,#REF!,7,0),"")</f>
        <v/>
      </c>
      <c r="CL83" s="27" t="str">
        <f>IFERROR(IF(VLOOKUP(CH83,#REF!,8,0)=0,"NE","ANO"),"")</f>
        <v/>
      </c>
      <c r="CN83" s="21" t="e">
        <f t="shared" si="215"/>
        <v>#REF!</v>
      </c>
      <c r="CO83" s="21" t="str">
        <f t="shared" si="246"/>
        <v/>
      </c>
      <c r="CP83" s="21" t="str">
        <f t="shared" si="247"/>
        <v/>
      </c>
      <c r="CQ83" s="21" t="str">
        <f t="shared" si="248"/>
        <v xml:space="preserve"> </v>
      </c>
      <c r="CR83" s="21" t="str">
        <f t="shared" si="249"/>
        <v/>
      </c>
      <c r="CS83" s="27" t="str">
        <f t="shared" si="250"/>
        <v/>
      </c>
      <c r="CT83" s="27" t="str">
        <f t="shared" si="251"/>
        <v/>
      </c>
    </row>
    <row r="84" spans="1:98" x14ac:dyDescent="0.25">
      <c r="A84" s="23" t="s">
        <v>148</v>
      </c>
      <c r="D84" s="21" t="e">
        <f>IF(COUNTA($D$79:D83)&lt;=COUNTIF(#REF!,_listky!$D$77),MAX($D$79:D83)+1,"")</f>
        <v>#REF!</v>
      </c>
      <c r="E84" s="21" t="str">
        <f>IFERROR(INDEX(#REF!,MATCH($D$77&amp;"_"&amp;$D84,#REF!,0),1),"")</f>
        <v/>
      </c>
      <c r="F84" s="21" t="str">
        <f>IFERROR(INDEX(#REF!,MATCH($D$77&amp;"_"&amp;$D84,#REF!,0),1),"")</f>
        <v/>
      </c>
      <c r="G84" s="21" t="str">
        <f>IFERROR(INDEX(#REF!,MATCH($D$77&amp;"_"&amp;$D84,#REF!,0),1),"")&amp;" "&amp;IFERROR(INDEX(#REF!,MATCH($D$77&amp;"_"&amp;$D84,#REF!,0),1),"")</f>
        <v xml:space="preserve"> </v>
      </c>
      <c r="H84" s="21" t="str">
        <f>IFERROR(INDEX(#REF!,MATCH($D$77&amp;"_"&amp;$D84,#REF!,0),1),"")</f>
        <v/>
      </c>
      <c r="I84" s="27" t="str">
        <f>IFERROR(VLOOKUP(F84,#REF!,7,0),"")</f>
        <v/>
      </c>
      <c r="J84" s="27" t="str">
        <f>IFERROR(IF(VLOOKUP(F84,#REF!,8,0)=0,"NE","ANO"),"")</f>
        <v/>
      </c>
      <c r="L84" s="21" t="e">
        <f t="shared" si="210"/>
        <v>#REF!</v>
      </c>
      <c r="M84" s="21" t="str">
        <f t="shared" si="216"/>
        <v/>
      </c>
      <c r="N84" s="21" t="str">
        <f t="shared" si="217"/>
        <v/>
      </c>
      <c r="O84" s="21" t="str">
        <f t="shared" si="218"/>
        <v xml:space="preserve"> </v>
      </c>
      <c r="P84" s="21" t="str">
        <f t="shared" si="219"/>
        <v/>
      </c>
      <c r="Q84" s="27" t="str">
        <f t="shared" si="220"/>
        <v/>
      </c>
      <c r="R84" s="27" t="str">
        <f t="shared" si="221"/>
        <v/>
      </c>
      <c r="T84" s="21" t="e">
        <f>IF(COUNTA($T$79:T83)&lt;=COUNTIF(#REF!,_listky!$T$77),MAX($T$79:T83)+1,"")</f>
        <v>#REF!</v>
      </c>
      <c r="U84" s="21" t="str">
        <f>IFERROR(INDEX(#REF!,MATCH($T$77&amp;"_"&amp;$T84,#REF!,0),1),"")</f>
        <v/>
      </c>
      <c r="V84" s="21" t="str">
        <f>IFERROR(INDEX(#REF!,MATCH($T$77&amp;"_"&amp;$T84,#REF!,0),1),"")</f>
        <v/>
      </c>
      <c r="W84" s="21" t="str">
        <f>IFERROR(INDEX(#REF!,MATCH($T$77&amp;"_"&amp;$T84,#REF!,0),1),"")&amp;" "&amp;IFERROR(INDEX(#REF!,MATCH($T$77&amp;"_"&amp;$T84,#REF!,0),1),"")</f>
        <v xml:space="preserve"> </v>
      </c>
      <c r="X84" s="21" t="str">
        <f>IFERROR(INDEX(#REF!,MATCH($T$77&amp;"_"&amp;$T84,#REF!,0),1),"")</f>
        <v/>
      </c>
      <c r="Y84" s="27" t="str">
        <f>IFERROR(VLOOKUP(V84,#REF!,7,0),"")</f>
        <v/>
      </c>
      <c r="Z84" s="27" t="str">
        <f>IFERROR(IF(VLOOKUP(V84,#REF!,8,0)=0,"NE","ANO"),"")</f>
        <v/>
      </c>
      <c r="AB84" s="21" t="e">
        <f t="shared" si="211"/>
        <v>#REF!</v>
      </c>
      <c r="AC84" s="21" t="str">
        <f t="shared" si="222"/>
        <v/>
      </c>
      <c r="AD84" s="21" t="str">
        <f t="shared" si="223"/>
        <v/>
      </c>
      <c r="AE84" s="21" t="str">
        <f t="shared" si="224"/>
        <v xml:space="preserve"> </v>
      </c>
      <c r="AF84" s="21" t="str">
        <f t="shared" si="225"/>
        <v/>
      </c>
      <c r="AG84" s="27" t="str">
        <f t="shared" si="226"/>
        <v/>
      </c>
      <c r="AH84" s="27" t="str">
        <f t="shared" si="227"/>
        <v/>
      </c>
      <c r="AJ84" s="21" t="e">
        <f>IF(COUNTA($AJ$79:AJ83)&lt;=COUNTIF(#REF!,_listky!$AJ$77),MAX($AJ$79:AJ83)+1,"")</f>
        <v>#REF!</v>
      </c>
      <c r="AK84" s="21" t="str">
        <f>IFERROR(INDEX(#REF!,MATCH($AJ$77&amp;"_"&amp;$AJ84,#REF!,0),1),"")</f>
        <v/>
      </c>
      <c r="AL84" s="21" t="str">
        <f>IFERROR(INDEX(#REF!,MATCH($AJ$77&amp;"_"&amp;$AJ84,#REF!,0),1),"")</f>
        <v/>
      </c>
      <c r="AM84" s="21" t="str">
        <f>IFERROR(INDEX(#REF!,MATCH($AJ$77&amp;"_"&amp;$AJ84,#REF!,0),1),"")&amp;" "&amp;IFERROR(INDEX(#REF!,MATCH($AJ$77&amp;"_"&amp;$AJ84,#REF!,0),1),"")</f>
        <v xml:space="preserve"> </v>
      </c>
      <c r="AN84" s="21" t="str">
        <f>IFERROR(INDEX(#REF!,MATCH($AJ$77&amp;"_"&amp;$AJ84,#REF!,0),1),"")</f>
        <v/>
      </c>
      <c r="AO84" s="27" t="str">
        <f>IFERROR(VLOOKUP(AL84,#REF!,7,0),"")</f>
        <v/>
      </c>
      <c r="AP84" s="27" t="str">
        <f>IFERROR(IF(VLOOKUP(AL84,#REF!,8,0)=0,"NE","ANO"),"")</f>
        <v/>
      </c>
      <c r="AR84" s="21" t="e">
        <f t="shared" si="212"/>
        <v>#REF!</v>
      </c>
      <c r="AS84" s="21" t="str">
        <f t="shared" si="228"/>
        <v/>
      </c>
      <c r="AT84" s="21" t="str">
        <f t="shared" si="229"/>
        <v/>
      </c>
      <c r="AU84" s="21" t="str">
        <f t="shared" si="230"/>
        <v xml:space="preserve"> </v>
      </c>
      <c r="AV84" s="21" t="str">
        <f t="shared" si="231"/>
        <v/>
      </c>
      <c r="AW84" s="27" t="str">
        <f t="shared" si="232"/>
        <v/>
      </c>
      <c r="AX84" s="27" t="str">
        <f t="shared" si="233"/>
        <v/>
      </c>
      <c r="AZ84" s="21" t="e">
        <f>IF(COUNTA($AZ$79:AZ83)&lt;=COUNTIF(#REF!,_listky!$AZ$77),MAX($AZ$79:AZ83)+1,"")</f>
        <v>#REF!</v>
      </c>
      <c r="BA84" s="21" t="str">
        <f>IFERROR(INDEX(#REF!,MATCH($AZ$77&amp;"_"&amp;$AZ84,#REF!,0),1),"")</f>
        <v/>
      </c>
      <c r="BB84" s="21" t="str">
        <f>IFERROR(INDEX(#REF!,MATCH($AZ$77&amp;"_"&amp;$AZ84,#REF!,0),1),"")</f>
        <v/>
      </c>
      <c r="BC84" s="21" t="str">
        <f>IFERROR(INDEX(#REF!,MATCH($AZ$77&amp;"_"&amp;$AZ84,#REF!,0),1),"")&amp;" "&amp;IFERROR(INDEX(#REF!,MATCH($AZ$77&amp;"_"&amp;$AZ84,#REF!,0),1),"")</f>
        <v xml:space="preserve"> </v>
      </c>
      <c r="BD84" s="21" t="str">
        <f>IFERROR(INDEX(#REF!,MATCH($AZ$77&amp;"_"&amp;$AZ84,#REF!,0),1),"")</f>
        <v/>
      </c>
      <c r="BE84" s="27" t="str">
        <f>IFERROR(VLOOKUP(BB84,#REF!,7,0),"")</f>
        <v/>
      </c>
      <c r="BF84" s="27" t="str">
        <f>IFERROR(IF(VLOOKUP(BB84,#REF!,8,0)=0,"NE","ANO"),"")</f>
        <v/>
      </c>
      <c r="BH84" s="21" t="e">
        <f t="shared" si="213"/>
        <v>#REF!</v>
      </c>
      <c r="BI84" s="21" t="str">
        <f t="shared" si="234"/>
        <v/>
      </c>
      <c r="BJ84" s="21" t="str">
        <f t="shared" si="235"/>
        <v/>
      </c>
      <c r="BK84" s="21" t="str">
        <f t="shared" si="236"/>
        <v xml:space="preserve"> </v>
      </c>
      <c r="BL84" s="21" t="str">
        <f t="shared" si="237"/>
        <v/>
      </c>
      <c r="BM84" s="27" t="str">
        <f t="shared" si="238"/>
        <v/>
      </c>
      <c r="BN84" s="27" t="str">
        <f t="shared" si="239"/>
        <v/>
      </c>
      <c r="BP84" s="21" t="e">
        <f>IF(COUNTA($BP$79:BP83)&lt;=COUNTIF(#REF!,_listky!$BP$77),MAX($BP$79:BP83)+1,"")</f>
        <v>#REF!</v>
      </c>
      <c r="BQ84" s="21" t="str">
        <f>IFERROR(INDEX(#REF!,MATCH($BP$77&amp;"_"&amp;$BP84,#REF!,0),1),"")</f>
        <v/>
      </c>
      <c r="BR84" s="21" t="str">
        <f>IFERROR(INDEX(#REF!,MATCH($BP$77&amp;"_"&amp;$BP84,#REF!,0),1),"")</f>
        <v/>
      </c>
      <c r="BS84" s="21" t="str">
        <f>IFERROR(INDEX(#REF!,MATCH($BP$77&amp;"_"&amp;$BP84,#REF!,0),1),"")&amp;" "&amp;IFERROR(INDEX(#REF!,MATCH($BP$77&amp;"_"&amp;$BP84,#REF!,0),1),"")</f>
        <v xml:space="preserve"> </v>
      </c>
      <c r="BT84" s="21" t="str">
        <f>IFERROR(INDEX(#REF!,MATCH($BP$77&amp;"_"&amp;$BP84,#REF!,0),1),"")</f>
        <v/>
      </c>
      <c r="BU84" s="27" t="str">
        <f>IFERROR(VLOOKUP(BR84,#REF!,7,0),"")</f>
        <v/>
      </c>
      <c r="BV84" s="27" t="str">
        <f>IFERROR(IF(VLOOKUP(BR84,#REF!,8,0)=0,"NE","ANO"),"")</f>
        <v/>
      </c>
      <c r="BX84" s="21" t="e">
        <f t="shared" si="214"/>
        <v>#REF!</v>
      </c>
      <c r="BY84" s="21" t="str">
        <f t="shared" si="240"/>
        <v/>
      </c>
      <c r="BZ84" s="21" t="str">
        <f t="shared" si="241"/>
        <v/>
      </c>
      <c r="CA84" s="21" t="str">
        <f t="shared" si="242"/>
        <v xml:space="preserve"> </v>
      </c>
      <c r="CB84" s="21" t="str">
        <f t="shared" si="243"/>
        <v/>
      </c>
      <c r="CC84" s="27" t="str">
        <f t="shared" si="244"/>
        <v/>
      </c>
      <c r="CD84" s="27" t="str">
        <f t="shared" si="245"/>
        <v/>
      </c>
      <c r="CF84" s="21" t="e">
        <f>IF(COUNTA($CF$79:CF83)&lt;=COUNTIF(#REF!,_listky!$CF$77),MAX($CF$79:CF83)+1,"")</f>
        <v>#REF!</v>
      </c>
      <c r="CG84" s="21" t="str">
        <f>IFERROR(INDEX(#REF!,MATCH($CF$77&amp;"_"&amp;$CF84,#REF!,0),1),"")</f>
        <v/>
      </c>
      <c r="CH84" s="21" t="str">
        <f>IFERROR(INDEX(#REF!,MATCH($CF$77&amp;"_"&amp;$CF84,#REF!,0),1),"")</f>
        <v/>
      </c>
      <c r="CI84" s="21" t="str">
        <f>IFERROR(INDEX(#REF!,MATCH($CF$77&amp;"_"&amp;$CF84,#REF!,0),1),"")&amp;" "&amp;IFERROR(INDEX(#REF!,MATCH($CF$77&amp;"_"&amp;$CF84,#REF!,0),1),"")</f>
        <v xml:space="preserve"> </v>
      </c>
      <c r="CJ84" s="21" t="str">
        <f>IFERROR(INDEX(#REF!,MATCH($CF$77&amp;"_"&amp;$CF84,#REF!,0),1),"")</f>
        <v/>
      </c>
      <c r="CK84" s="27" t="str">
        <f>IFERROR(VLOOKUP(CH84,#REF!,7,0),"")</f>
        <v/>
      </c>
      <c r="CL84" s="27" t="str">
        <f>IFERROR(IF(VLOOKUP(CH84,#REF!,8,0)=0,"NE","ANO"),"")</f>
        <v/>
      </c>
      <c r="CN84" s="21" t="e">
        <f t="shared" si="215"/>
        <v>#REF!</v>
      </c>
      <c r="CO84" s="21" t="str">
        <f t="shared" si="246"/>
        <v/>
      </c>
      <c r="CP84" s="21" t="str">
        <f t="shared" si="247"/>
        <v/>
      </c>
      <c r="CQ84" s="21" t="str">
        <f t="shared" si="248"/>
        <v xml:space="preserve"> </v>
      </c>
      <c r="CR84" s="21" t="str">
        <f t="shared" si="249"/>
        <v/>
      </c>
      <c r="CS84" s="27" t="str">
        <f t="shared" si="250"/>
        <v/>
      </c>
      <c r="CT84" s="27" t="str">
        <f t="shared" si="251"/>
        <v/>
      </c>
    </row>
    <row r="85" spans="1:98" x14ac:dyDescent="0.25">
      <c r="A85" s="23" t="s">
        <v>130</v>
      </c>
      <c r="D85" s="21" t="e">
        <f>IF(COUNTA($D$79:D84)&lt;=COUNTIF(#REF!,_listky!$D$77),MAX($D$79:D84)+1,"")</f>
        <v>#REF!</v>
      </c>
      <c r="E85" s="21" t="str">
        <f>IFERROR(INDEX(#REF!,MATCH($D$77&amp;"_"&amp;$D85,#REF!,0),1),"")</f>
        <v/>
      </c>
      <c r="F85" s="21" t="str">
        <f>IFERROR(INDEX(#REF!,MATCH($D$77&amp;"_"&amp;$D85,#REF!,0),1),"")</f>
        <v/>
      </c>
      <c r="G85" s="21" t="str">
        <f>IFERROR(INDEX(#REF!,MATCH($D$77&amp;"_"&amp;$D85,#REF!,0),1),"")&amp;" "&amp;IFERROR(INDEX(#REF!,MATCH($D$77&amp;"_"&amp;$D85,#REF!,0),1),"")</f>
        <v xml:space="preserve"> </v>
      </c>
      <c r="H85" s="21" t="str">
        <f>IFERROR(INDEX(#REF!,MATCH($D$77&amp;"_"&amp;$D85,#REF!,0),1),"")</f>
        <v/>
      </c>
      <c r="I85" s="27" t="str">
        <f>IFERROR(VLOOKUP(F85,#REF!,7,0),"")</f>
        <v/>
      </c>
      <c r="J85" s="27" t="str">
        <f>IFERROR(IF(VLOOKUP(F85,#REF!,8,0)=0,"NE","ANO"),"")</f>
        <v/>
      </c>
      <c r="L85" s="21" t="e">
        <f t="shared" si="210"/>
        <v>#REF!</v>
      </c>
      <c r="M85" s="21" t="str">
        <f t="shared" si="216"/>
        <v/>
      </c>
      <c r="N85" s="21" t="str">
        <f t="shared" si="217"/>
        <v/>
      </c>
      <c r="O85" s="21" t="str">
        <f t="shared" si="218"/>
        <v xml:space="preserve"> </v>
      </c>
      <c r="P85" s="21" t="str">
        <f t="shared" si="219"/>
        <v/>
      </c>
      <c r="Q85" s="27" t="str">
        <f t="shared" si="220"/>
        <v/>
      </c>
      <c r="R85" s="27" t="str">
        <f t="shared" si="221"/>
        <v/>
      </c>
      <c r="T85" s="21" t="e">
        <f>IF(COUNTA($T$79:T84)&lt;=COUNTIF(#REF!,_listky!$T$77),MAX($T$79:T84)+1,"")</f>
        <v>#REF!</v>
      </c>
      <c r="U85" s="21" t="str">
        <f>IFERROR(INDEX(#REF!,MATCH($T$77&amp;"_"&amp;$T85,#REF!,0),1),"")</f>
        <v/>
      </c>
      <c r="V85" s="21" t="str">
        <f>IFERROR(INDEX(#REF!,MATCH($T$77&amp;"_"&amp;$T85,#REF!,0),1),"")</f>
        <v/>
      </c>
      <c r="W85" s="21" t="str">
        <f>IFERROR(INDEX(#REF!,MATCH($T$77&amp;"_"&amp;$T85,#REF!,0),1),"")&amp;" "&amp;IFERROR(INDEX(#REF!,MATCH($T$77&amp;"_"&amp;$T85,#REF!,0),1),"")</f>
        <v xml:space="preserve"> </v>
      </c>
      <c r="X85" s="21" t="str">
        <f>IFERROR(INDEX(#REF!,MATCH($T$77&amp;"_"&amp;$T85,#REF!,0),1),"")</f>
        <v/>
      </c>
      <c r="Y85" s="27" t="str">
        <f>IFERROR(VLOOKUP(V85,#REF!,7,0),"")</f>
        <v/>
      </c>
      <c r="Z85" s="27" t="str">
        <f>IFERROR(IF(VLOOKUP(V85,#REF!,8,0)=0,"NE","ANO"),"")</f>
        <v/>
      </c>
      <c r="AB85" s="21" t="e">
        <f t="shared" si="211"/>
        <v>#REF!</v>
      </c>
      <c r="AC85" s="21" t="str">
        <f t="shared" si="222"/>
        <v/>
      </c>
      <c r="AD85" s="21" t="str">
        <f t="shared" si="223"/>
        <v/>
      </c>
      <c r="AE85" s="21" t="str">
        <f t="shared" si="224"/>
        <v xml:space="preserve"> </v>
      </c>
      <c r="AF85" s="21" t="str">
        <f t="shared" si="225"/>
        <v/>
      </c>
      <c r="AG85" s="27" t="str">
        <f t="shared" si="226"/>
        <v/>
      </c>
      <c r="AH85" s="27" t="str">
        <f t="shared" si="227"/>
        <v/>
      </c>
      <c r="AJ85" s="21" t="e">
        <f>IF(COUNTA($AJ$79:AJ84)&lt;=COUNTIF(#REF!,_listky!$AJ$77),MAX($AJ$79:AJ84)+1,"")</f>
        <v>#REF!</v>
      </c>
      <c r="AK85" s="21" t="str">
        <f>IFERROR(INDEX(#REF!,MATCH($AJ$77&amp;"_"&amp;$AJ85,#REF!,0),1),"")</f>
        <v/>
      </c>
      <c r="AL85" s="21" t="str">
        <f>IFERROR(INDEX(#REF!,MATCH($AJ$77&amp;"_"&amp;$AJ85,#REF!,0),1),"")</f>
        <v/>
      </c>
      <c r="AM85" s="21" t="str">
        <f>IFERROR(INDEX(#REF!,MATCH($AJ$77&amp;"_"&amp;$AJ85,#REF!,0),1),"")&amp;" "&amp;IFERROR(INDEX(#REF!,MATCH($AJ$77&amp;"_"&amp;$AJ85,#REF!,0),1),"")</f>
        <v xml:space="preserve"> </v>
      </c>
      <c r="AN85" s="21" t="str">
        <f>IFERROR(INDEX(#REF!,MATCH($AJ$77&amp;"_"&amp;$AJ85,#REF!,0),1),"")</f>
        <v/>
      </c>
      <c r="AO85" s="27" t="str">
        <f>IFERROR(VLOOKUP(AL85,#REF!,7,0),"")</f>
        <v/>
      </c>
      <c r="AP85" s="27" t="str">
        <f>IFERROR(IF(VLOOKUP(AL85,#REF!,8,0)=0,"NE","ANO"),"")</f>
        <v/>
      </c>
      <c r="AR85" s="21" t="e">
        <f t="shared" si="212"/>
        <v>#REF!</v>
      </c>
      <c r="AS85" s="21" t="str">
        <f t="shared" si="228"/>
        <v/>
      </c>
      <c r="AT85" s="21" t="str">
        <f t="shared" si="229"/>
        <v/>
      </c>
      <c r="AU85" s="21" t="str">
        <f t="shared" si="230"/>
        <v xml:space="preserve"> </v>
      </c>
      <c r="AV85" s="21" t="str">
        <f t="shared" si="231"/>
        <v/>
      </c>
      <c r="AW85" s="27" t="str">
        <f t="shared" si="232"/>
        <v/>
      </c>
      <c r="AX85" s="27" t="str">
        <f t="shared" si="233"/>
        <v/>
      </c>
      <c r="AZ85" s="21" t="e">
        <f>IF(COUNTA($AZ$79:AZ84)&lt;=COUNTIF(#REF!,_listky!$AZ$77),MAX($AZ$79:AZ84)+1,"")</f>
        <v>#REF!</v>
      </c>
      <c r="BA85" s="21" t="str">
        <f>IFERROR(INDEX(#REF!,MATCH($AZ$77&amp;"_"&amp;$AZ85,#REF!,0),1),"")</f>
        <v/>
      </c>
      <c r="BB85" s="21" t="str">
        <f>IFERROR(INDEX(#REF!,MATCH($AZ$77&amp;"_"&amp;$AZ85,#REF!,0),1),"")</f>
        <v/>
      </c>
      <c r="BC85" s="21" t="str">
        <f>IFERROR(INDEX(#REF!,MATCH($AZ$77&amp;"_"&amp;$AZ85,#REF!,0),1),"")&amp;" "&amp;IFERROR(INDEX(#REF!,MATCH($AZ$77&amp;"_"&amp;$AZ85,#REF!,0),1),"")</f>
        <v xml:space="preserve"> </v>
      </c>
      <c r="BD85" s="21" t="str">
        <f>IFERROR(INDEX(#REF!,MATCH($AZ$77&amp;"_"&amp;$AZ85,#REF!,0),1),"")</f>
        <v/>
      </c>
      <c r="BE85" s="27" t="str">
        <f>IFERROR(VLOOKUP(BB85,#REF!,7,0),"")</f>
        <v/>
      </c>
      <c r="BF85" s="27" t="str">
        <f>IFERROR(IF(VLOOKUP(BB85,#REF!,8,0)=0,"NE","ANO"),"")</f>
        <v/>
      </c>
      <c r="BH85" s="21" t="e">
        <f t="shared" si="213"/>
        <v>#REF!</v>
      </c>
      <c r="BI85" s="21" t="str">
        <f t="shared" si="234"/>
        <v/>
      </c>
      <c r="BJ85" s="21" t="str">
        <f t="shared" si="235"/>
        <v/>
      </c>
      <c r="BK85" s="21" t="str">
        <f t="shared" si="236"/>
        <v xml:space="preserve"> </v>
      </c>
      <c r="BL85" s="21" t="str">
        <f t="shared" si="237"/>
        <v/>
      </c>
      <c r="BM85" s="27" t="str">
        <f t="shared" si="238"/>
        <v/>
      </c>
      <c r="BN85" s="27" t="str">
        <f t="shared" si="239"/>
        <v/>
      </c>
      <c r="BP85" s="21" t="e">
        <f>IF(COUNTA($BP$79:BP84)&lt;=COUNTIF(#REF!,_listky!$BP$77),MAX($BP$79:BP84)+1,"")</f>
        <v>#REF!</v>
      </c>
      <c r="BQ85" s="21" t="str">
        <f>IFERROR(INDEX(#REF!,MATCH($BP$77&amp;"_"&amp;$BP85,#REF!,0),1),"")</f>
        <v/>
      </c>
      <c r="BR85" s="21" t="str">
        <f>IFERROR(INDEX(#REF!,MATCH($BP$77&amp;"_"&amp;$BP85,#REF!,0),1),"")</f>
        <v/>
      </c>
      <c r="BS85" s="21" t="str">
        <f>IFERROR(INDEX(#REF!,MATCH($BP$77&amp;"_"&amp;$BP85,#REF!,0),1),"")&amp;" "&amp;IFERROR(INDEX(#REF!,MATCH($BP$77&amp;"_"&amp;$BP85,#REF!,0),1),"")</f>
        <v xml:space="preserve"> </v>
      </c>
      <c r="BT85" s="21" t="str">
        <f>IFERROR(INDEX(#REF!,MATCH($BP$77&amp;"_"&amp;$BP85,#REF!,0),1),"")</f>
        <v/>
      </c>
      <c r="BU85" s="27" t="str">
        <f>IFERROR(VLOOKUP(BR85,#REF!,7,0),"")</f>
        <v/>
      </c>
      <c r="BV85" s="27" t="str">
        <f>IFERROR(IF(VLOOKUP(BR85,#REF!,8,0)=0,"NE","ANO"),"")</f>
        <v/>
      </c>
      <c r="BX85" s="21" t="e">
        <f t="shared" si="214"/>
        <v>#REF!</v>
      </c>
      <c r="BY85" s="21" t="str">
        <f t="shared" si="240"/>
        <v/>
      </c>
      <c r="BZ85" s="21" t="str">
        <f t="shared" si="241"/>
        <v/>
      </c>
      <c r="CA85" s="21" t="str">
        <f t="shared" si="242"/>
        <v xml:space="preserve"> </v>
      </c>
      <c r="CB85" s="21" t="str">
        <f t="shared" si="243"/>
        <v/>
      </c>
      <c r="CC85" s="27" t="str">
        <f t="shared" si="244"/>
        <v/>
      </c>
      <c r="CD85" s="27" t="str">
        <f t="shared" si="245"/>
        <v/>
      </c>
      <c r="CF85" s="21" t="e">
        <f>IF(COUNTA($CF$79:CF84)&lt;=COUNTIF(#REF!,_listky!$CF$77),MAX($CF$79:CF84)+1,"")</f>
        <v>#REF!</v>
      </c>
      <c r="CG85" s="21" t="str">
        <f>IFERROR(INDEX(#REF!,MATCH($CF$77&amp;"_"&amp;$CF85,#REF!,0),1),"")</f>
        <v/>
      </c>
      <c r="CH85" s="21" t="str">
        <f>IFERROR(INDEX(#REF!,MATCH($CF$77&amp;"_"&amp;$CF85,#REF!,0),1),"")</f>
        <v/>
      </c>
      <c r="CI85" s="21" t="str">
        <f>IFERROR(INDEX(#REF!,MATCH($CF$77&amp;"_"&amp;$CF85,#REF!,0),1),"")&amp;" "&amp;IFERROR(INDEX(#REF!,MATCH($CF$77&amp;"_"&amp;$CF85,#REF!,0),1),"")</f>
        <v xml:space="preserve"> </v>
      </c>
      <c r="CJ85" s="21" t="str">
        <f>IFERROR(INDEX(#REF!,MATCH($CF$77&amp;"_"&amp;$CF85,#REF!,0),1),"")</f>
        <v/>
      </c>
      <c r="CK85" s="27" t="str">
        <f>IFERROR(VLOOKUP(CH85,#REF!,7,0),"")</f>
        <v/>
      </c>
      <c r="CL85" s="27" t="str">
        <f>IFERROR(IF(VLOOKUP(CH85,#REF!,8,0)=0,"NE","ANO"),"")</f>
        <v/>
      </c>
      <c r="CN85" s="21" t="e">
        <f t="shared" si="215"/>
        <v>#REF!</v>
      </c>
      <c r="CO85" s="21" t="str">
        <f t="shared" si="246"/>
        <v/>
      </c>
      <c r="CP85" s="21" t="str">
        <f t="shared" si="247"/>
        <v/>
      </c>
      <c r="CQ85" s="21" t="str">
        <f t="shared" si="248"/>
        <v xml:space="preserve"> </v>
      </c>
      <c r="CR85" s="21" t="str">
        <f t="shared" si="249"/>
        <v/>
      </c>
      <c r="CS85" s="27" t="str">
        <f t="shared" si="250"/>
        <v/>
      </c>
      <c r="CT85" s="27" t="str">
        <f t="shared" si="251"/>
        <v/>
      </c>
    </row>
    <row r="86" spans="1:98" x14ac:dyDescent="0.25">
      <c r="A86" s="23" t="s">
        <v>120</v>
      </c>
      <c r="D86" s="21" t="e">
        <f>IF(COUNTA($D$79:D85)&lt;=COUNTIF(#REF!,_listky!$D$77),MAX($D$79:D85)+1,"")</f>
        <v>#REF!</v>
      </c>
      <c r="E86" s="21" t="str">
        <f>IFERROR(INDEX(#REF!,MATCH($D$77&amp;"_"&amp;$D86,#REF!,0),1),"")</f>
        <v/>
      </c>
      <c r="F86" s="21" t="str">
        <f>IFERROR(INDEX(#REF!,MATCH($D$77&amp;"_"&amp;$D86,#REF!,0),1),"")</f>
        <v/>
      </c>
      <c r="G86" s="21" t="str">
        <f>IFERROR(INDEX(#REF!,MATCH($D$77&amp;"_"&amp;$D86,#REF!,0),1),"")&amp;" "&amp;IFERROR(INDEX(#REF!,MATCH($D$77&amp;"_"&amp;$D86,#REF!,0),1),"")</f>
        <v xml:space="preserve"> </v>
      </c>
      <c r="H86" s="21" t="str">
        <f>IFERROR(INDEX(#REF!,MATCH($D$77&amp;"_"&amp;$D86,#REF!,0),1),"")</f>
        <v/>
      </c>
      <c r="I86" s="27" t="str">
        <f>IFERROR(VLOOKUP(F86,#REF!,7,0),"")</f>
        <v/>
      </c>
      <c r="J86" s="27" t="str">
        <f>IFERROR(IF(VLOOKUP(F86,#REF!,8,0)=0,"NE","ANO"),"")</f>
        <v/>
      </c>
      <c r="L86" s="21" t="e">
        <f t="shared" si="210"/>
        <v>#REF!</v>
      </c>
      <c r="M86" s="21" t="str">
        <f t="shared" si="216"/>
        <v/>
      </c>
      <c r="N86" s="21" t="str">
        <f t="shared" si="217"/>
        <v/>
      </c>
      <c r="O86" s="21" t="str">
        <f t="shared" si="218"/>
        <v xml:space="preserve"> </v>
      </c>
      <c r="P86" s="21" t="str">
        <f t="shared" si="219"/>
        <v/>
      </c>
      <c r="Q86" s="27" t="str">
        <f t="shared" si="220"/>
        <v/>
      </c>
      <c r="R86" s="27" t="str">
        <f t="shared" si="221"/>
        <v/>
      </c>
      <c r="T86" s="21" t="e">
        <f>IF(COUNTA($T$79:T85)&lt;=COUNTIF(#REF!,_listky!$T$77),MAX($T$79:T85)+1,"")</f>
        <v>#REF!</v>
      </c>
      <c r="U86" s="21" t="str">
        <f>IFERROR(INDEX(#REF!,MATCH($T$77&amp;"_"&amp;$T86,#REF!,0),1),"")</f>
        <v/>
      </c>
      <c r="V86" s="21" t="str">
        <f>IFERROR(INDEX(#REF!,MATCH($T$77&amp;"_"&amp;$T86,#REF!,0),1),"")</f>
        <v/>
      </c>
      <c r="W86" s="21" t="str">
        <f>IFERROR(INDEX(#REF!,MATCH($T$77&amp;"_"&amp;$T86,#REF!,0),1),"")&amp;" "&amp;IFERROR(INDEX(#REF!,MATCH($T$77&amp;"_"&amp;$T86,#REF!,0),1),"")</f>
        <v xml:space="preserve"> </v>
      </c>
      <c r="X86" s="21" t="str">
        <f>IFERROR(INDEX(#REF!,MATCH($T$77&amp;"_"&amp;$T86,#REF!,0),1),"")</f>
        <v/>
      </c>
      <c r="Y86" s="27" t="str">
        <f>IFERROR(VLOOKUP(V86,#REF!,7,0),"")</f>
        <v/>
      </c>
      <c r="Z86" s="27" t="str">
        <f>IFERROR(IF(VLOOKUP(V86,#REF!,8,0)=0,"NE","ANO"),"")</f>
        <v/>
      </c>
      <c r="AB86" s="21" t="e">
        <f t="shared" si="211"/>
        <v>#REF!</v>
      </c>
      <c r="AC86" s="21" t="str">
        <f t="shared" si="222"/>
        <v/>
      </c>
      <c r="AD86" s="21" t="str">
        <f t="shared" si="223"/>
        <v/>
      </c>
      <c r="AE86" s="21" t="str">
        <f t="shared" si="224"/>
        <v xml:space="preserve"> </v>
      </c>
      <c r="AF86" s="21" t="str">
        <f t="shared" si="225"/>
        <v/>
      </c>
      <c r="AG86" s="27" t="str">
        <f t="shared" si="226"/>
        <v/>
      </c>
      <c r="AH86" s="27" t="str">
        <f t="shared" si="227"/>
        <v/>
      </c>
      <c r="AJ86" s="21" t="e">
        <f>IF(COUNTA($AJ$79:AJ85)&lt;=COUNTIF(#REF!,_listky!$AJ$77),MAX($AJ$79:AJ85)+1,"")</f>
        <v>#REF!</v>
      </c>
      <c r="AK86" s="21" t="str">
        <f>IFERROR(INDEX(#REF!,MATCH($AJ$77&amp;"_"&amp;$AJ86,#REF!,0),1),"")</f>
        <v/>
      </c>
      <c r="AL86" s="21" t="str">
        <f>IFERROR(INDEX(#REF!,MATCH($AJ$77&amp;"_"&amp;$AJ86,#REF!,0),1),"")</f>
        <v/>
      </c>
      <c r="AM86" s="21" t="str">
        <f>IFERROR(INDEX(#REF!,MATCH($AJ$77&amp;"_"&amp;$AJ86,#REF!,0),1),"")&amp;" "&amp;IFERROR(INDEX(#REF!,MATCH($AJ$77&amp;"_"&amp;$AJ86,#REF!,0),1),"")</f>
        <v xml:space="preserve"> </v>
      </c>
      <c r="AN86" s="21" t="str">
        <f>IFERROR(INDEX(#REF!,MATCH($AJ$77&amp;"_"&amp;$AJ86,#REF!,0),1),"")</f>
        <v/>
      </c>
      <c r="AO86" s="27" t="str">
        <f>IFERROR(VLOOKUP(AL86,#REF!,7,0),"")</f>
        <v/>
      </c>
      <c r="AP86" s="27" t="str">
        <f>IFERROR(IF(VLOOKUP(AL86,#REF!,8,0)=0,"NE","ANO"),"")</f>
        <v/>
      </c>
      <c r="AR86" s="21" t="e">
        <f t="shared" si="212"/>
        <v>#REF!</v>
      </c>
      <c r="AS86" s="21" t="str">
        <f t="shared" si="228"/>
        <v/>
      </c>
      <c r="AT86" s="21" t="str">
        <f t="shared" si="229"/>
        <v/>
      </c>
      <c r="AU86" s="21" t="str">
        <f t="shared" si="230"/>
        <v xml:space="preserve"> </v>
      </c>
      <c r="AV86" s="21" t="str">
        <f t="shared" si="231"/>
        <v/>
      </c>
      <c r="AW86" s="27" t="str">
        <f t="shared" si="232"/>
        <v/>
      </c>
      <c r="AX86" s="27" t="str">
        <f t="shared" si="233"/>
        <v/>
      </c>
      <c r="AZ86" s="21" t="e">
        <f>IF(COUNTA($AZ$79:AZ85)&lt;=COUNTIF(#REF!,_listky!$AZ$77),MAX($AZ$79:AZ85)+1,"")</f>
        <v>#REF!</v>
      </c>
      <c r="BA86" s="21" t="str">
        <f>IFERROR(INDEX(#REF!,MATCH($AZ$77&amp;"_"&amp;$AZ86,#REF!,0),1),"")</f>
        <v/>
      </c>
      <c r="BB86" s="21" t="str">
        <f>IFERROR(INDEX(#REF!,MATCH($AZ$77&amp;"_"&amp;$AZ86,#REF!,0),1),"")</f>
        <v/>
      </c>
      <c r="BC86" s="21" t="str">
        <f>IFERROR(INDEX(#REF!,MATCH($AZ$77&amp;"_"&amp;$AZ86,#REF!,0),1),"")&amp;" "&amp;IFERROR(INDEX(#REF!,MATCH($AZ$77&amp;"_"&amp;$AZ86,#REF!,0),1),"")</f>
        <v xml:space="preserve"> </v>
      </c>
      <c r="BD86" s="21" t="str">
        <f>IFERROR(INDEX(#REF!,MATCH($AZ$77&amp;"_"&amp;$AZ86,#REF!,0),1),"")</f>
        <v/>
      </c>
      <c r="BE86" s="27" t="str">
        <f>IFERROR(VLOOKUP(BB86,#REF!,7,0),"")</f>
        <v/>
      </c>
      <c r="BF86" s="27" t="str">
        <f>IFERROR(IF(VLOOKUP(BB86,#REF!,8,0)=0,"NE","ANO"),"")</f>
        <v/>
      </c>
      <c r="BH86" s="21" t="e">
        <f t="shared" si="213"/>
        <v>#REF!</v>
      </c>
      <c r="BI86" s="21" t="str">
        <f t="shared" si="234"/>
        <v/>
      </c>
      <c r="BJ86" s="21" t="str">
        <f t="shared" si="235"/>
        <v/>
      </c>
      <c r="BK86" s="21" t="str">
        <f t="shared" si="236"/>
        <v xml:space="preserve"> </v>
      </c>
      <c r="BL86" s="21" t="str">
        <f t="shared" si="237"/>
        <v/>
      </c>
      <c r="BM86" s="27" t="str">
        <f t="shared" si="238"/>
        <v/>
      </c>
      <c r="BN86" s="27" t="str">
        <f t="shared" si="239"/>
        <v/>
      </c>
      <c r="BP86" s="21" t="e">
        <f>IF(COUNTA($BP$79:BP85)&lt;=COUNTIF(#REF!,_listky!$BP$77),MAX($BP$79:BP85)+1,"")</f>
        <v>#REF!</v>
      </c>
      <c r="BQ86" s="21" t="str">
        <f>IFERROR(INDEX(#REF!,MATCH($BP$77&amp;"_"&amp;$BP86,#REF!,0),1),"")</f>
        <v/>
      </c>
      <c r="BR86" s="21" t="str">
        <f>IFERROR(INDEX(#REF!,MATCH($BP$77&amp;"_"&amp;$BP86,#REF!,0),1),"")</f>
        <v/>
      </c>
      <c r="BS86" s="21" t="str">
        <f>IFERROR(INDEX(#REF!,MATCH($BP$77&amp;"_"&amp;$BP86,#REF!,0),1),"")&amp;" "&amp;IFERROR(INDEX(#REF!,MATCH($BP$77&amp;"_"&amp;$BP86,#REF!,0),1),"")</f>
        <v xml:space="preserve"> </v>
      </c>
      <c r="BT86" s="21" t="str">
        <f>IFERROR(INDEX(#REF!,MATCH($BP$77&amp;"_"&amp;$BP86,#REF!,0),1),"")</f>
        <v/>
      </c>
      <c r="BU86" s="27" t="str">
        <f>IFERROR(VLOOKUP(BR86,#REF!,7,0),"")</f>
        <v/>
      </c>
      <c r="BV86" s="27" t="str">
        <f>IFERROR(IF(VLOOKUP(BR86,#REF!,8,0)=0,"NE","ANO"),"")</f>
        <v/>
      </c>
      <c r="BX86" s="21" t="e">
        <f t="shared" si="214"/>
        <v>#REF!</v>
      </c>
      <c r="BY86" s="21" t="str">
        <f t="shared" si="240"/>
        <v/>
      </c>
      <c r="BZ86" s="21" t="str">
        <f t="shared" si="241"/>
        <v/>
      </c>
      <c r="CA86" s="21" t="str">
        <f t="shared" si="242"/>
        <v xml:space="preserve"> </v>
      </c>
      <c r="CB86" s="21" t="str">
        <f t="shared" si="243"/>
        <v/>
      </c>
      <c r="CC86" s="27" t="str">
        <f t="shared" si="244"/>
        <v/>
      </c>
      <c r="CD86" s="27" t="str">
        <f t="shared" si="245"/>
        <v/>
      </c>
      <c r="CF86" s="21" t="e">
        <f>IF(COUNTA($CF$79:CF85)&lt;=COUNTIF(#REF!,_listky!$CF$77),MAX($CF$79:CF85)+1,"")</f>
        <v>#REF!</v>
      </c>
      <c r="CG86" s="21" t="str">
        <f>IFERROR(INDEX(#REF!,MATCH($CF$77&amp;"_"&amp;$CF86,#REF!,0),1),"")</f>
        <v/>
      </c>
      <c r="CH86" s="21" t="str">
        <f>IFERROR(INDEX(#REF!,MATCH($CF$77&amp;"_"&amp;$CF86,#REF!,0),1),"")</f>
        <v/>
      </c>
      <c r="CI86" s="21" t="str">
        <f>IFERROR(INDEX(#REF!,MATCH($CF$77&amp;"_"&amp;$CF86,#REF!,0),1),"")&amp;" "&amp;IFERROR(INDEX(#REF!,MATCH($CF$77&amp;"_"&amp;$CF86,#REF!,0),1),"")</f>
        <v xml:space="preserve"> </v>
      </c>
      <c r="CJ86" s="21" t="str">
        <f>IFERROR(INDEX(#REF!,MATCH($CF$77&amp;"_"&amp;$CF86,#REF!,0),1),"")</f>
        <v/>
      </c>
      <c r="CK86" s="27" t="str">
        <f>IFERROR(VLOOKUP(CH86,#REF!,7,0),"")</f>
        <v/>
      </c>
      <c r="CL86" s="27" t="str">
        <f>IFERROR(IF(VLOOKUP(CH86,#REF!,8,0)=0,"NE","ANO"),"")</f>
        <v/>
      </c>
      <c r="CN86" s="21" t="e">
        <f t="shared" si="215"/>
        <v>#REF!</v>
      </c>
      <c r="CO86" s="21" t="str">
        <f t="shared" si="246"/>
        <v/>
      </c>
      <c r="CP86" s="21" t="str">
        <f t="shared" si="247"/>
        <v/>
      </c>
      <c r="CQ86" s="21" t="str">
        <f t="shared" si="248"/>
        <v xml:space="preserve"> </v>
      </c>
      <c r="CR86" s="21" t="str">
        <f t="shared" si="249"/>
        <v/>
      </c>
      <c r="CS86" s="27" t="str">
        <f t="shared" si="250"/>
        <v/>
      </c>
      <c r="CT86" s="27" t="str">
        <f t="shared" si="251"/>
        <v/>
      </c>
    </row>
    <row r="87" spans="1:98" x14ac:dyDescent="0.25">
      <c r="A87" s="23" t="s">
        <v>135</v>
      </c>
      <c r="D87" s="21" t="e">
        <f>IF(COUNTA($D$79:D86)&lt;=COUNTIF(#REF!,_listky!$D$77),MAX($D$79:D86)+1,"")</f>
        <v>#REF!</v>
      </c>
      <c r="E87" s="21" t="str">
        <f>IFERROR(INDEX(#REF!,MATCH($D$77&amp;"_"&amp;$D87,#REF!,0),1),"")</f>
        <v/>
      </c>
      <c r="F87" s="21" t="str">
        <f>IFERROR(INDEX(#REF!,MATCH($D$77&amp;"_"&amp;$D87,#REF!,0),1),"")</f>
        <v/>
      </c>
      <c r="G87" s="21" t="str">
        <f>IFERROR(INDEX(#REF!,MATCH($D$77&amp;"_"&amp;$D87,#REF!,0),1),"")&amp;" "&amp;IFERROR(INDEX(#REF!,MATCH($D$77&amp;"_"&amp;$D87,#REF!,0),1),"")</f>
        <v xml:space="preserve"> </v>
      </c>
      <c r="H87" s="21" t="str">
        <f>IFERROR(INDEX(#REF!,MATCH($D$77&amp;"_"&amp;$D87,#REF!,0),1),"")</f>
        <v/>
      </c>
      <c r="I87" s="27" t="str">
        <f>IFERROR(VLOOKUP(F87,#REF!,7,0),"")</f>
        <v/>
      </c>
      <c r="J87" s="27" t="str">
        <f>IFERROR(IF(VLOOKUP(F87,#REF!,8,0)=0,"NE","ANO"),"")</f>
        <v/>
      </c>
      <c r="L87" s="21" t="e">
        <f t="shared" si="210"/>
        <v>#REF!</v>
      </c>
      <c r="M87" s="21" t="str">
        <f t="shared" si="216"/>
        <v/>
      </c>
      <c r="N87" s="21" t="str">
        <f t="shared" si="217"/>
        <v/>
      </c>
      <c r="O87" s="21" t="str">
        <f t="shared" si="218"/>
        <v xml:space="preserve"> </v>
      </c>
      <c r="P87" s="21" t="str">
        <f t="shared" si="219"/>
        <v/>
      </c>
      <c r="Q87" s="27" t="str">
        <f t="shared" si="220"/>
        <v/>
      </c>
      <c r="R87" s="27" t="str">
        <f t="shared" si="221"/>
        <v/>
      </c>
      <c r="T87" s="21" t="e">
        <f>IF(COUNTA($T$79:T86)&lt;=COUNTIF(#REF!,_listky!$T$77),MAX($T$79:T86)+1,"")</f>
        <v>#REF!</v>
      </c>
      <c r="U87" s="21" t="str">
        <f>IFERROR(INDEX(#REF!,MATCH($T$77&amp;"_"&amp;$T87,#REF!,0),1),"")</f>
        <v/>
      </c>
      <c r="V87" s="21" t="str">
        <f>IFERROR(INDEX(#REF!,MATCH($T$77&amp;"_"&amp;$T87,#REF!,0),1),"")</f>
        <v/>
      </c>
      <c r="W87" s="21" t="str">
        <f>IFERROR(INDEX(#REF!,MATCH($T$77&amp;"_"&amp;$T87,#REF!,0),1),"")&amp;" "&amp;IFERROR(INDEX(#REF!,MATCH($T$77&amp;"_"&amp;$T87,#REF!,0),1),"")</f>
        <v xml:space="preserve"> </v>
      </c>
      <c r="X87" s="21" t="str">
        <f>IFERROR(INDEX(#REF!,MATCH($T$77&amp;"_"&amp;$T87,#REF!,0),1),"")</f>
        <v/>
      </c>
      <c r="Y87" s="27" t="str">
        <f>IFERROR(VLOOKUP(V87,#REF!,7,0),"")</f>
        <v/>
      </c>
      <c r="Z87" s="27" t="str">
        <f>IFERROR(IF(VLOOKUP(V87,#REF!,8,0)=0,"NE","ANO"),"")</f>
        <v/>
      </c>
      <c r="AB87" s="21" t="e">
        <f t="shared" si="211"/>
        <v>#REF!</v>
      </c>
      <c r="AC87" s="21" t="str">
        <f t="shared" si="222"/>
        <v/>
      </c>
      <c r="AD87" s="21" t="str">
        <f t="shared" si="223"/>
        <v/>
      </c>
      <c r="AE87" s="21" t="str">
        <f t="shared" si="224"/>
        <v xml:space="preserve"> </v>
      </c>
      <c r="AF87" s="21" t="str">
        <f t="shared" si="225"/>
        <v/>
      </c>
      <c r="AG87" s="27" t="str">
        <f t="shared" si="226"/>
        <v/>
      </c>
      <c r="AH87" s="27" t="str">
        <f t="shared" si="227"/>
        <v/>
      </c>
      <c r="AJ87" s="21" t="e">
        <f>IF(COUNTA($AJ$79:AJ86)&lt;=COUNTIF(#REF!,_listky!$AJ$77),MAX($AJ$79:AJ86)+1,"")</f>
        <v>#REF!</v>
      </c>
      <c r="AK87" s="21" t="str">
        <f>IFERROR(INDEX(#REF!,MATCH($AJ$77&amp;"_"&amp;$AJ87,#REF!,0),1),"")</f>
        <v/>
      </c>
      <c r="AL87" s="21" t="str">
        <f>IFERROR(INDEX(#REF!,MATCH($AJ$77&amp;"_"&amp;$AJ87,#REF!,0),1),"")</f>
        <v/>
      </c>
      <c r="AM87" s="21" t="str">
        <f>IFERROR(INDEX(#REF!,MATCH($AJ$77&amp;"_"&amp;$AJ87,#REF!,0),1),"")&amp;" "&amp;IFERROR(INDEX(#REF!,MATCH($AJ$77&amp;"_"&amp;$AJ87,#REF!,0),1),"")</f>
        <v xml:space="preserve"> </v>
      </c>
      <c r="AN87" s="21" t="str">
        <f>IFERROR(INDEX(#REF!,MATCH($AJ$77&amp;"_"&amp;$AJ87,#REF!,0),1),"")</f>
        <v/>
      </c>
      <c r="AO87" s="27" t="str">
        <f>IFERROR(VLOOKUP(AL87,#REF!,7,0),"")</f>
        <v/>
      </c>
      <c r="AP87" s="27" t="str">
        <f>IFERROR(IF(VLOOKUP(AL87,#REF!,8,0)=0,"NE","ANO"),"")</f>
        <v/>
      </c>
      <c r="AR87" s="21" t="e">
        <f t="shared" si="212"/>
        <v>#REF!</v>
      </c>
      <c r="AS87" s="21" t="str">
        <f t="shared" si="228"/>
        <v/>
      </c>
      <c r="AT87" s="21" t="str">
        <f t="shared" si="229"/>
        <v/>
      </c>
      <c r="AU87" s="21" t="str">
        <f t="shared" si="230"/>
        <v xml:space="preserve"> </v>
      </c>
      <c r="AV87" s="21" t="str">
        <f t="shared" si="231"/>
        <v/>
      </c>
      <c r="AW87" s="27" t="str">
        <f t="shared" si="232"/>
        <v/>
      </c>
      <c r="AX87" s="27" t="str">
        <f t="shared" si="233"/>
        <v/>
      </c>
      <c r="AZ87" s="21" t="e">
        <f>IF(COUNTA($AZ$79:AZ86)&lt;=COUNTIF(#REF!,_listky!$AZ$77),MAX($AZ$79:AZ86)+1,"")</f>
        <v>#REF!</v>
      </c>
      <c r="BA87" s="21" t="str">
        <f>IFERROR(INDEX(#REF!,MATCH($AZ$77&amp;"_"&amp;$AZ87,#REF!,0),1),"")</f>
        <v/>
      </c>
      <c r="BB87" s="21" t="str">
        <f>IFERROR(INDEX(#REF!,MATCH($AZ$77&amp;"_"&amp;$AZ87,#REF!,0),1),"")</f>
        <v/>
      </c>
      <c r="BC87" s="21" t="str">
        <f>IFERROR(INDEX(#REF!,MATCH($AZ$77&amp;"_"&amp;$AZ87,#REF!,0),1),"")&amp;" "&amp;IFERROR(INDEX(#REF!,MATCH($AZ$77&amp;"_"&amp;$AZ87,#REF!,0),1),"")</f>
        <v xml:space="preserve"> </v>
      </c>
      <c r="BD87" s="21" t="str">
        <f>IFERROR(INDEX(#REF!,MATCH($AZ$77&amp;"_"&amp;$AZ87,#REF!,0),1),"")</f>
        <v/>
      </c>
      <c r="BE87" s="27" t="str">
        <f>IFERROR(VLOOKUP(BB87,#REF!,7,0),"")</f>
        <v/>
      </c>
      <c r="BF87" s="27" t="str">
        <f>IFERROR(IF(VLOOKUP(BB87,#REF!,8,0)=0,"NE","ANO"),"")</f>
        <v/>
      </c>
      <c r="BH87" s="21" t="e">
        <f t="shared" si="213"/>
        <v>#REF!</v>
      </c>
      <c r="BI87" s="21" t="str">
        <f t="shared" si="234"/>
        <v/>
      </c>
      <c r="BJ87" s="21" t="str">
        <f t="shared" si="235"/>
        <v/>
      </c>
      <c r="BK87" s="21" t="str">
        <f t="shared" si="236"/>
        <v xml:space="preserve"> </v>
      </c>
      <c r="BL87" s="21" t="str">
        <f t="shared" si="237"/>
        <v/>
      </c>
      <c r="BM87" s="27" t="str">
        <f t="shared" si="238"/>
        <v/>
      </c>
      <c r="BN87" s="27" t="str">
        <f t="shared" si="239"/>
        <v/>
      </c>
      <c r="BP87" s="21" t="e">
        <f>IF(COUNTA($BP$79:BP86)&lt;=COUNTIF(#REF!,_listky!$BP$77),MAX($BP$79:BP86)+1,"")</f>
        <v>#REF!</v>
      </c>
      <c r="BQ87" s="21" t="str">
        <f>IFERROR(INDEX(#REF!,MATCH($BP$77&amp;"_"&amp;$BP87,#REF!,0),1),"")</f>
        <v/>
      </c>
      <c r="BR87" s="21" t="str">
        <f>IFERROR(INDEX(#REF!,MATCH($BP$77&amp;"_"&amp;$BP87,#REF!,0),1),"")</f>
        <v/>
      </c>
      <c r="BS87" s="21" t="str">
        <f>IFERROR(INDEX(#REF!,MATCH($BP$77&amp;"_"&amp;$BP87,#REF!,0),1),"")&amp;" "&amp;IFERROR(INDEX(#REF!,MATCH($BP$77&amp;"_"&amp;$BP87,#REF!,0),1),"")</f>
        <v xml:space="preserve"> </v>
      </c>
      <c r="BT87" s="21" t="str">
        <f>IFERROR(INDEX(#REF!,MATCH($BP$77&amp;"_"&amp;$BP87,#REF!,0),1),"")</f>
        <v/>
      </c>
      <c r="BU87" s="27" t="str">
        <f>IFERROR(VLOOKUP(BR87,#REF!,7,0),"")</f>
        <v/>
      </c>
      <c r="BV87" s="27" t="str">
        <f>IFERROR(IF(VLOOKUP(BR87,#REF!,8,0)=0,"NE","ANO"),"")</f>
        <v/>
      </c>
      <c r="BX87" s="21" t="e">
        <f t="shared" si="214"/>
        <v>#REF!</v>
      </c>
      <c r="BY87" s="21" t="str">
        <f t="shared" si="240"/>
        <v/>
      </c>
      <c r="BZ87" s="21" t="str">
        <f t="shared" si="241"/>
        <v/>
      </c>
      <c r="CA87" s="21" t="str">
        <f t="shared" si="242"/>
        <v xml:space="preserve"> </v>
      </c>
      <c r="CB87" s="21" t="str">
        <f t="shared" si="243"/>
        <v/>
      </c>
      <c r="CC87" s="27" t="str">
        <f t="shared" si="244"/>
        <v/>
      </c>
      <c r="CD87" s="27" t="str">
        <f t="shared" si="245"/>
        <v/>
      </c>
      <c r="CF87" s="21" t="e">
        <f>IF(COUNTA($CF$79:CF86)&lt;=COUNTIF(#REF!,_listky!$CF$77),MAX($CF$79:CF86)+1,"")</f>
        <v>#REF!</v>
      </c>
      <c r="CG87" s="21" t="str">
        <f>IFERROR(INDEX(#REF!,MATCH($CF$77&amp;"_"&amp;$CF87,#REF!,0),1),"")</f>
        <v/>
      </c>
      <c r="CH87" s="21" t="str">
        <f>IFERROR(INDEX(#REF!,MATCH($CF$77&amp;"_"&amp;$CF87,#REF!,0),1),"")</f>
        <v/>
      </c>
      <c r="CI87" s="21" t="str">
        <f>IFERROR(INDEX(#REF!,MATCH($CF$77&amp;"_"&amp;$CF87,#REF!,0),1),"")&amp;" "&amp;IFERROR(INDEX(#REF!,MATCH($CF$77&amp;"_"&amp;$CF87,#REF!,0),1),"")</f>
        <v xml:space="preserve"> </v>
      </c>
      <c r="CJ87" s="21" t="str">
        <f>IFERROR(INDEX(#REF!,MATCH($CF$77&amp;"_"&amp;$CF87,#REF!,0),1),"")</f>
        <v/>
      </c>
      <c r="CK87" s="27" t="str">
        <f>IFERROR(VLOOKUP(CH87,#REF!,7,0),"")</f>
        <v/>
      </c>
      <c r="CL87" s="27" t="str">
        <f>IFERROR(IF(VLOOKUP(CH87,#REF!,8,0)=0,"NE","ANO"),"")</f>
        <v/>
      </c>
      <c r="CN87" s="21" t="e">
        <f t="shared" si="215"/>
        <v>#REF!</v>
      </c>
      <c r="CO87" s="21" t="str">
        <f t="shared" si="246"/>
        <v/>
      </c>
      <c r="CP87" s="21" t="str">
        <f t="shared" si="247"/>
        <v/>
      </c>
      <c r="CQ87" s="21" t="str">
        <f t="shared" si="248"/>
        <v xml:space="preserve"> </v>
      </c>
      <c r="CR87" s="21" t="str">
        <f t="shared" si="249"/>
        <v/>
      </c>
      <c r="CS87" s="27" t="str">
        <f t="shared" si="250"/>
        <v/>
      </c>
      <c r="CT87" s="27" t="str">
        <f t="shared" si="251"/>
        <v/>
      </c>
    </row>
    <row r="88" spans="1:98" x14ac:dyDescent="0.25">
      <c r="A88" s="26" t="s">
        <v>82</v>
      </c>
      <c r="D88" s="21" t="e">
        <f>IF(COUNTA($D$79:D87)&lt;=COUNTIF(#REF!,_listky!$D$77),MAX($D$79:D87)+1,"")</f>
        <v>#REF!</v>
      </c>
      <c r="E88" s="21" t="str">
        <f>IFERROR(INDEX(#REF!,MATCH($D$77&amp;"_"&amp;$D88,#REF!,0),1),"")</f>
        <v/>
      </c>
      <c r="F88" s="21" t="str">
        <f>IFERROR(INDEX(#REF!,MATCH($D$77&amp;"_"&amp;$D88,#REF!,0),1),"")</f>
        <v/>
      </c>
      <c r="G88" s="21" t="str">
        <f>IFERROR(INDEX(#REF!,MATCH($D$77&amp;"_"&amp;$D88,#REF!,0),1),"")&amp;" "&amp;IFERROR(INDEX(#REF!,MATCH($D$77&amp;"_"&amp;$D88,#REF!,0),1),"")</f>
        <v xml:space="preserve"> </v>
      </c>
      <c r="H88" s="21" t="str">
        <f>IFERROR(INDEX(#REF!,MATCH($D$77&amp;"_"&amp;$D88,#REF!,0),1),"")</f>
        <v/>
      </c>
      <c r="I88" s="27" t="str">
        <f>IFERROR(VLOOKUP(F88,#REF!,7,0),"")</f>
        <v/>
      </c>
      <c r="J88" s="27" t="str">
        <f>IFERROR(IF(VLOOKUP(F88,#REF!,8,0)=0,"NE","ANO"),"")</f>
        <v/>
      </c>
      <c r="L88" s="21" t="e">
        <f t="shared" si="210"/>
        <v>#REF!</v>
      </c>
      <c r="M88" s="21" t="str">
        <f t="shared" si="216"/>
        <v/>
      </c>
      <c r="N88" s="21" t="str">
        <f t="shared" si="217"/>
        <v/>
      </c>
      <c r="O88" s="21" t="str">
        <f t="shared" si="218"/>
        <v xml:space="preserve"> </v>
      </c>
      <c r="P88" s="21" t="str">
        <f t="shared" si="219"/>
        <v/>
      </c>
      <c r="Q88" s="27" t="str">
        <f t="shared" si="220"/>
        <v/>
      </c>
      <c r="R88" s="27" t="str">
        <f t="shared" si="221"/>
        <v/>
      </c>
      <c r="T88" s="21" t="e">
        <f>IF(COUNTA($T$79:T87)&lt;=COUNTIF(#REF!,_listky!$T$77),MAX($T$79:T87)+1,"")</f>
        <v>#REF!</v>
      </c>
      <c r="U88" s="21" t="str">
        <f>IFERROR(INDEX(#REF!,MATCH($T$77&amp;"_"&amp;$T88,#REF!,0),1),"")</f>
        <v/>
      </c>
      <c r="V88" s="21" t="str">
        <f>IFERROR(INDEX(#REF!,MATCH($T$77&amp;"_"&amp;$T88,#REF!,0),1),"")</f>
        <v/>
      </c>
      <c r="W88" s="21" t="str">
        <f>IFERROR(INDEX(#REF!,MATCH($T$77&amp;"_"&amp;$T88,#REF!,0),1),"")&amp;" "&amp;IFERROR(INDEX(#REF!,MATCH($T$77&amp;"_"&amp;$T88,#REF!,0),1),"")</f>
        <v xml:space="preserve"> </v>
      </c>
      <c r="X88" s="21" t="str">
        <f>IFERROR(INDEX(#REF!,MATCH($T$77&amp;"_"&amp;$T88,#REF!,0),1),"")</f>
        <v/>
      </c>
      <c r="Y88" s="27" t="str">
        <f>IFERROR(VLOOKUP(V88,#REF!,7,0),"")</f>
        <v/>
      </c>
      <c r="Z88" s="27" t="str">
        <f>IFERROR(IF(VLOOKUP(V88,#REF!,8,0)=0,"NE","ANO"),"")</f>
        <v/>
      </c>
      <c r="AB88" s="21" t="e">
        <f t="shared" si="211"/>
        <v>#REF!</v>
      </c>
      <c r="AC88" s="21" t="str">
        <f t="shared" si="222"/>
        <v/>
      </c>
      <c r="AD88" s="21" t="str">
        <f t="shared" si="223"/>
        <v/>
      </c>
      <c r="AE88" s="21" t="str">
        <f t="shared" si="224"/>
        <v xml:space="preserve"> </v>
      </c>
      <c r="AF88" s="21" t="str">
        <f t="shared" si="225"/>
        <v/>
      </c>
      <c r="AG88" s="27" t="str">
        <f t="shared" si="226"/>
        <v/>
      </c>
      <c r="AH88" s="27" t="str">
        <f t="shared" si="227"/>
        <v/>
      </c>
      <c r="AJ88" s="21" t="e">
        <f>IF(COUNTA($AJ$79:AJ87)&lt;=COUNTIF(#REF!,_listky!$AJ$77),MAX($AJ$79:AJ87)+1,"")</f>
        <v>#REF!</v>
      </c>
      <c r="AK88" s="21" t="str">
        <f>IFERROR(INDEX(#REF!,MATCH($AJ$77&amp;"_"&amp;$AJ88,#REF!,0),1),"")</f>
        <v/>
      </c>
      <c r="AL88" s="21" t="str">
        <f>IFERROR(INDEX(#REF!,MATCH($AJ$77&amp;"_"&amp;$AJ88,#REF!,0),1),"")</f>
        <v/>
      </c>
      <c r="AM88" s="21" t="str">
        <f>IFERROR(INDEX(#REF!,MATCH($AJ$77&amp;"_"&amp;$AJ88,#REF!,0),1),"")&amp;" "&amp;IFERROR(INDEX(#REF!,MATCH($AJ$77&amp;"_"&amp;$AJ88,#REF!,0),1),"")</f>
        <v xml:space="preserve"> </v>
      </c>
      <c r="AN88" s="21" t="str">
        <f>IFERROR(INDEX(#REF!,MATCH($AJ$77&amp;"_"&amp;$AJ88,#REF!,0),1),"")</f>
        <v/>
      </c>
      <c r="AO88" s="27" t="str">
        <f>IFERROR(VLOOKUP(AL88,#REF!,7,0),"")</f>
        <v/>
      </c>
      <c r="AP88" s="27" t="str">
        <f>IFERROR(IF(VLOOKUP(AL88,#REF!,8,0)=0,"NE","ANO"),"")</f>
        <v/>
      </c>
      <c r="AR88" s="21" t="e">
        <f t="shared" si="212"/>
        <v>#REF!</v>
      </c>
      <c r="AS88" s="21" t="str">
        <f t="shared" si="228"/>
        <v/>
      </c>
      <c r="AT88" s="21" t="str">
        <f t="shared" si="229"/>
        <v/>
      </c>
      <c r="AU88" s="21" t="str">
        <f t="shared" si="230"/>
        <v xml:space="preserve"> </v>
      </c>
      <c r="AV88" s="21" t="str">
        <f t="shared" si="231"/>
        <v/>
      </c>
      <c r="AW88" s="27" t="str">
        <f t="shared" si="232"/>
        <v/>
      </c>
      <c r="AX88" s="27" t="str">
        <f t="shared" si="233"/>
        <v/>
      </c>
      <c r="AZ88" s="21" t="e">
        <f>IF(COUNTA($AZ$79:AZ87)&lt;=COUNTIF(#REF!,_listky!$AZ$77),MAX($AZ$79:AZ87)+1,"")</f>
        <v>#REF!</v>
      </c>
      <c r="BA88" s="21" t="str">
        <f>IFERROR(INDEX(#REF!,MATCH($AZ$77&amp;"_"&amp;$AZ88,#REF!,0),1),"")</f>
        <v/>
      </c>
      <c r="BB88" s="21" t="str">
        <f>IFERROR(INDEX(#REF!,MATCH($AZ$77&amp;"_"&amp;$AZ88,#REF!,0),1),"")</f>
        <v/>
      </c>
      <c r="BC88" s="21" t="str">
        <f>IFERROR(INDEX(#REF!,MATCH($AZ$77&amp;"_"&amp;$AZ88,#REF!,0),1),"")&amp;" "&amp;IFERROR(INDEX(#REF!,MATCH($AZ$77&amp;"_"&amp;$AZ88,#REF!,0),1),"")</f>
        <v xml:space="preserve"> </v>
      </c>
      <c r="BD88" s="21" t="str">
        <f>IFERROR(INDEX(#REF!,MATCH($AZ$77&amp;"_"&amp;$AZ88,#REF!,0),1),"")</f>
        <v/>
      </c>
      <c r="BE88" s="27" t="str">
        <f>IFERROR(VLOOKUP(BB88,#REF!,7,0),"")</f>
        <v/>
      </c>
      <c r="BF88" s="27" t="str">
        <f>IFERROR(IF(VLOOKUP(BB88,#REF!,8,0)=0,"NE","ANO"),"")</f>
        <v/>
      </c>
      <c r="BH88" s="21" t="e">
        <f t="shared" si="213"/>
        <v>#REF!</v>
      </c>
      <c r="BI88" s="21" t="str">
        <f t="shared" si="234"/>
        <v/>
      </c>
      <c r="BJ88" s="21" t="str">
        <f t="shared" si="235"/>
        <v/>
      </c>
      <c r="BK88" s="21" t="str">
        <f t="shared" si="236"/>
        <v xml:space="preserve"> </v>
      </c>
      <c r="BL88" s="21" t="str">
        <f t="shared" si="237"/>
        <v/>
      </c>
      <c r="BM88" s="27" t="str">
        <f t="shared" si="238"/>
        <v/>
      </c>
      <c r="BN88" s="27" t="str">
        <f t="shared" si="239"/>
        <v/>
      </c>
      <c r="BP88" s="21" t="e">
        <f>IF(COUNTA($BP$79:BP87)&lt;=COUNTIF(#REF!,_listky!$BP$77),MAX($BP$79:BP87)+1,"")</f>
        <v>#REF!</v>
      </c>
      <c r="BQ88" s="21" t="str">
        <f>IFERROR(INDEX(#REF!,MATCH($BP$77&amp;"_"&amp;$BP88,#REF!,0),1),"")</f>
        <v/>
      </c>
      <c r="BR88" s="21" t="str">
        <f>IFERROR(INDEX(#REF!,MATCH($BP$77&amp;"_"&amp;$BP88,#REF!,0),1),"")</f>
        <v/>
      </c>
      <c r="BS88" s="21" t="str">
        <f>IFERROR(INDEX(#REF!,MATCH($BP$77&amp;"_"&amp;$BP88,#REF!,0),1),"")&amp;" "&amp;IFERROR(INDEX(#REF!,MATCH($BP$77&amp;"_"&amp;$BP88,#REF!,0),1),"")</f>
        <v xml:space="preserve"> </v>
      </c>
      <c r="BT88" s="21" t="str">
        <f>IFERROR(INDEX(#REF!,MATCH($BP$77&amp;"_"&amp;$BP88,#REF!,0),1),"")</f>
        <v/>
      </c>
      <c r="BU88" s="27" t="str">
        <f>IFERROR(VLOOKUP(BR88,#REF!,7,0),"")</f>
        <v/>
      </c>
      <c r="BV88" s="27" t="str">
        <f>IFERROR(IF(VLOOKUP(BR88,#REF!,8,0)=0,"NE","ANO"),"")</f>
        <v/>
      </c>
      <c r="BX88" s="21" t="e">
        <f t="shared" si="214"/>
        <v>#REF!</v>
      </c>
      <c r="BY88" s="21" t="str">
        <f t="shared" si="240"/>
        <v/>
      </c>
      <c r="BZ88" s="21" t="str">
        <f t="shared" si="241"/>
        <v/>
      </c>
      <c r="CA88" s="21" t="str">
        <f t="shared" si="242"/>
        <v xml:space="preserve"> </v>
      </c>
      <c r="CB88" s="21" t="str">
        <f t="shared" si="243"/>
        <v/>
      </c>
      <c r="CC88" s="27" t="str">
        <f t="shared" si="244"/>
        <v/>
      </c>
      <c r="CD88" s="27" t="str">
        <f t="shared" si="245"/>
        <v/>
      </c>
      <c r="CF88" s="21" t="e">
        <f>IF(COUNTA($CF$79:CF87)&lt;=COUNTIF(#REF!,_listky!$CF$77),MAX($CF$79:CF87)+1,"")</f>
        <v>#REF!</v>
      </c>
      <c r="CG88" s="21" t="str">
        <f>IFERROR(INDEX(#REF!,MATCH($CF$77&amp;"_"&amp;$CF88,#REF!,0),1),"")</f>
        <v/>
      </c>
      <c r="CH88" s="21" t="str">
        <f>IFERROR(INDEX(#REF!,MATCH($CF$77&amp;"_"&amp;$CF88,#REF!,0),1),"")</f>
        <v/>
      </c>
      <c r="CI88" s="21" t="str">
        <f>IFERROR(INDEX(#REF!,MATCH($CF$77&amp;"_"&amp;$CF88,#REF!,0),1),"")&amp;" "&amp;IFERROR(INDEX(#REF!,MATCH($CF$77&amp;"_"&amp;$CF88,#REF!,0),1),"")</f>
        <v xml:space="preserve"> </v>
      </c>
      <c r="CJ88" s="21" t="str">
        <f>IFERROR(INDEX(#REF!,MATCH($CF$77&amp;"_"&amp;$CF88,#REF!,0),1),"")</f>
        <v/>
      </c>
      <c r="CK88" s="27" t="str">
        <f>IFERROR(VLOOKUP(CH88,#REF!,7,0),"")</f>
        <v/>
      </c>
      <c r="CL88" s="27" t="str">
        <f>IFERROR(IF(VLOOKUP(CH88,#REF!,8,0)=0,"NE","ANO"),"")</f>
        <v/>
      </c>
      <c r="CN88" s="21" t="e">
        <f t="shared" si="215"/>
        <v>#REF!</v>
      </c>
      <c r="CO88" s="21" t="str">
        <f t="shared" si="246"/>
        <v/>
      </c>
      <c r="CP88" s="21" t="str">
        <f t="shared" si="247"/>
        <v/>
      </c>
      <c r="CQ88" s="21" t="str">
        <f t="shared" si="248"/>
        <v xml:space="preserve"> </v>
      </c>
      <c r="CR88" s="21" t="str">
        <f t="shared" si="249"/>
        <v/>
      </c>
      <c r="CS88" s="27" t="str">
        <f t="shared" si="250"/>
        <v/>
      </c>
      <c r="CT88" s="27" t="str">
        <f t="shared" si="251"/>
        <v/>
      </c>
    </row>
    <row r="89" spans="1:98" x14ac:dyDescent="0.25">
      <c r="D89" s="21" t="e">
        <f>IF(COUNTA($D$79:D88)&lt;=COUNTIF(#REF!,_listky!$D$77),MAX($D$79:D88)+1,"")</f>
        <v>#REF!</v>
      </c>
      <c r="E89" s="21" t="str">
        <f>IFERROR(INDEX(#REF!,MATCH($D$77&amp;"_"&amp;$D89,#REF!,0),1),"")</f>
        <v/>
      </c>
      <c r="F89" s="21" t="str">
        <f>IFERROR(INDEX(#REF!,MATCH($D$77&amp;"_"&amp;$D89,#REF!,0),1),"")</f>
        <v/>
      </c>
      <c r="G89" s="21" t="str">
        <f>IFERROR(INDEX(#REF!,MATCH($D$77&amp;"_"&amp;$D89,#REF!,0),1),"")&amp;" "&amp;IFERROR(INDEX(#REF!,MATCH($D$77&amp;"_"&amp;$D89,#REF!,0),1),"")</f>
        <v xml:space="preserve"> </v>
      </c>
      <c r="H89" s="21" t="str">
        <f>IFERROR(INDEX(#REF!,MATCH($D$77&amp;"_"&amp;$D89,#REF!,0),1),"")</f>
        <v/>
      </c>
      <c r="I89" s="27" t="str">
        <f>IFERROR(VLOOKUP(F89,#REF!,7,0),"")</f>
        <v/>
      </c>
      <c r="J89" s="27" t="str">
        <f>IFERROR(IF(VLOOKUP(F89,#REF!,8,0)=0,"NE","ANO"),"")</f>
        <v/>
      </c>
      <c r="L89" s="21" t="e">
        <f t="shared" si="210"/>
        <v>#REF!</v>
      </c>
      <c r="M89" s="21" t="str">
        <f t="shared" si="216"/>
        <v/>
      </c>
      <c r="N89" s="21" t="str">
        <f t="shared" si="217"/>
        <v/>
      </c>
      <c r="O89" s="21" t="str">
        <f t="shared" si="218"/>
        <v xml:space="preserve"> </v>
      </c>
      <c r="P89" s="21" t="str">
        <f t="shared" si="219"/>
        <v/>
      </c>
      <c r="Q89" s="27" t="str">
        <f t="shared" si="220"/>
        <v/>
      </c>
      <c r="R89" s="27" t="str">
        <f t="shared" si="221"/>
        <v/>
      </c>
      <c r="T89" s="21" t="e">
        <f>IF(COUNTA($T$79:T88)&lt;=COUNTIF(#REF!,_listky!$T$77),MAX($T$79:T88)+1,"")</f>
        <v>#REF!</v>
      </c>
      <c r="U89" s="21" t="str">
        <f>IFERROR(INDEX(#REF!,MATCH($T$77&amp;"_"&amp;$T89,#REF!,0),1),"")</f>
        <v/>
      </c>
      <c r="V89" s="21" t="str">
        <f>IFERROR(INDEX(#REF!,MATCH($T$77&amp;"_"&amp;$T89,#REF!,0),1),"")</f>
        <v/>
      </c>
      <c r="W89" s="21" t="str">
        <f>IFERROR(INDEX(#REF!,MATCH($T$77&amp;"_"&amp;$T89,#REF!,0),1),"")&amp;" "&amp;IFERROR(INDEX(#REF!,MATCH($T$77&amp;"_"&amp;$T89,#REF!,0),1),"")</f>
        <v xml:space="preserve"> </v>
      </c>
      <c r="X89" s="21" t="str">
        <f>IFERROR(INDEX(#REF!,MATCH($T$77&amp;"_"&amp;$T89,#REF!,0),1),"")</f>
        <v/>
      </c>
      <c r="Y89" s="27" t="str">
        <f>IFERROR(VLOOKUP(V89,#REF!,7,0),"")</f>
        <v/>
      </c>
      <c r="Z89" s="27" t="str">
        <f>IFERROR(IF(VLOOKUP(V89,#REF!,8,0)=0,"NE","ANO"),"")</f>
        <v/>
      </c>
      <c r="AB89" s="21" t="e">
        <f t="shared" si="211"/>
        <v>#REF!</v>
      </c>
      <c r="AC89" s="21" t="str">
        <f t="shared" si="222"/>
        <v/>
      </c>
      <c r="AD89" s="21" t="str">
        <f t="shared" si="223"/>
        <v/>
      </c>
      <c r="AE89" s="21" t="str">
        <f t="shared" si="224"/>
        <v xml:space="preserve"> </v>
      </c>
      <c r="AF89" s="21" t="str">
        <f t="shared" si="225"/>
        <v/>
      </c>
      <c r="AG89" s="27" t="str">
        <f t="shared" si="226"/>
        <v/>
      </c>
      <c r="AH89" s="27" t="str">
        <f t="shared" si="227"/>
        <v/>
      </c>
      <c r="AJ89" s="21" t="e">
        <f>IF(COUNTA($AJ$79:AJ88)&lt;=COUNTIF(#REF!,_listky!$AJ$77),MAX($AJ$79:AJ88)+1,"")</f>
        <v>#REF!</v>
      </c>
      <c r="AK89" s="21" t="str">
        <f>IFERROR(INDEX(#REF!,MATCH($AJ$77&amp;"_"&amp;$AJ89,#REF!,0),1),"")</f>
        <v/>
      </c>
      <c r="AL89" s="21" t="str">
        <f>IFERROR(INDEX(#REF!,MATCH($AJ$77&amp;"_"&amp;$AJ89,#REF!,0),1),"")</f>
        <v/>
      </c>
      <c r="AM89" s="21" t="str">
        <f>IFERROR(INDEX(#REF!,MATCH($AJ$77&amp;"_"&amp;$AJ89,#REF!,0),1),"")&amp;" "&amp;IFERROR(INDEX(#REF!,MATCH($AJ$77&amp;"_"&amp;$AJ89,#REF!,0),1),"")</f>
        <v xml:space="preserve"> </v>
      </c>
      <c r="AN89" s="21" t="str">
        <f>IFERROR(INDEX(#REF!,MATCH($AJ$77&amp;"_"&amp;$AJ89,#REF!,0),1),"")</f>
        <v/>
      </c>
      <c r="AO89" s="27" t="str">
        <f>IFERROR(VLOOKUP(AL89,#REF!,7,0),"")</f>
        <v/>
      </c>
      <c r="AP89" s="27" t="str">
        <f>IFERROR(IF(VLOOKUP(AL89,#REF!,8,0)=0,"NE","ANO"),"")</f>
        <v/>
      </c>
      <c r="AR89" s="21" t="e">
        <f t="shared" si="212"/>
        <v>#REF!</v>
      </c>
      <c r="AS89" s="21" t="str">
        <f t="shared" si="228"/>
        <v/>
      </c>
      <c r="AT89" s="21" t="str">
        <f t="shared" si="229"/>
        <v/>
      </c>
      <c r="AU89" s="21" t="str">
        <f t="shared" si="230"/>
        <v xml:space="preserve"> </v>
      </c>
      <c r="AV89" s="21" t="str">
        <f t="shared" si="231"/>
        <v/>
      </c>
      <c r="AW89" s="27" t="str">
        <f t="shared" si="232"/>
        <v/>
      </c>
      <c r="AX89" s="27" t="str">
        <f t="shared" si="233"/>
        <v/>
      </c>
      <c r="AZ89" s="21" t="e">
        <f>IF(COUNTA($AZ$79:AZ88)&lt;=COUNTIF(#REF!,_listky!$AZ$77),MAX($AZ$79:AZ88)+1,"")</f>
        <v>#REF!</v>
      </c>
      <c r="BA89" s="21" t="str">
        <f>IFERROR(INDEX(#REF!,MATCH($AZ$77&amp;"_"&amp;$AZ89,#REF!,0),1),"")</f>
        <v/>
      </c>
      <c r="BB89" s="21" t="str">
        <f>IFERROR(INDEX(#REF!,MATCH($AZ$77&amp;"_"&amp;$AZ89,#REF!,0),1),"")</f>
        <v/>
      </c>
      <c r="BC89" s="21" t="str">
        <f>IFERROR(INDEX(#REF!,MATCH($AZ$77&amp;"_"&amp;$AZ89,#REF!,0),1),"")&amp;" "&amp;IFERROR(INDEX(#REF!,MATCH($AZ$77&amp;"_"&amp;$AZ89,#REF!,0),1),"")</f>
        <v xml:space="preserve"> </v>
      </c>
      <c r="BD89" s="21" t="str">
        <f>IFERROR(INDEX(#REF!,MATCH($AZ$77&amp;"_"&amp;$AZ89,#REF!,0),1),"")</f>
        <v/>
      </c>
      <c r="BE89" s="27" t="str">
        <f>IFERROR(VLOOKUP(BB89,#REF!,7,0),"")</f>
        <v/>
      </c>
      <c r="BF89" s="27" t="str">
        <f>IFERROR(IF(VLOOKUP(BB89,#REF!,8,0)=0,"NE","ANO"),"")</f>
        <v/>
      </c>
      <c r="BH89" s="21" t="e">
        <f t="shared" si="213"/>
        <v>#REF!</v>
      </c>
      <c r="BI89" s="21" t="str">
        <f t="shared" si="234"/>
        <v/>
      </c>
      <c r="BJ89" s="21" t="str">
        <f t="shared" si="235"/>
        <v/>
      </c>
      <c r="BK89" s="21" t="str">
        <f t="shared" si="236"/>
        <v xml:space="preserve"> </v>
      </c>
      <c r="BL89" s="21" t="str">
        <f t="shared" si="237"/>
        <v/>
      </c>
      <c r="BM89" s="27" t="str">
        <f t="shared" si="238"/>
        <v/>
      </c>
      <c r="BN89" s="27" t="str">
        <f t="shared" si="239"/>
        <v/>
      </c>
      <c r="BP89" s="21" t="e">
        <f>IF(COUNTA($BP$79:BP88)&lt;=COUNTIF(#REF!,_listky!$BP$77),MAX($BP$79:BP88)+1,"")</f>
        <v>#REF!</v>
      </c>
      <c r="BQ89" s="21" t="str">
        <f>IFERROR(INDEX(#REF!,MATCH($BP$77&amp;"_"&amp;$BP89,#REF!,0),1),"")</f>
        <v/>
      </c>
      <c r="BR89" s="21" t="str">
        <f>IFERROR(INDEX(#REF!,MATCH($BP$77&amp;"_"&amp;$BP89,#REF!,0),1),"")</f>
        <v/>
      </c>
      <c r="BS89" s="21" t="str">
        <f>IFERROR(INDEX(#REF!,MATCH($BP$77&amp;"_"&amp;$BP89,#REF!,0),1),"")&amp;" "&amp;IFERROR(INDEX(#REF!,MATCH($BP$77&amp;"_"&amp;$BP89,#REF!,0),1),"")</f>
        <v xml:space="preserve"> </v>
      </c>
      <c r="BT89" s="21" t="str">
        <f>IFERROR(INDEX(#REF!,MATCH($BP$77&amp;"_"&amp;$BP89,#REF!,0),1),"")</f>
        <v/>
      </c>
      <c r="BU89" s="27" t="str">
        <f>IFERROR(VLOOKUP(BR89,#REF!,7,0),"")</f>
        <v/>
      </c>
      <c r="BV89" s="27" t="str">
        <f>IFERROR(IF(VLOOKUP(BR89,#REF!,8,0)=0,"NE","ANO"),"")</f>
        <v/>
      </c>
      <c r="BX89" s="21" t="e">
        <f t="shared" si="214"/>
        <v>#REF!</v>
      </c>
      <c r="BY89" s="21" t="str">
        <f t="shared" si="240"/>
        <v/>
      </c>
      <c r="BZ89" s="21" t="str">
        <f t="shared" si="241"/>
        <v/>
      </c>
      <c r="CA89" s="21" t="str">
        <f t="shared" si="242"/>
        <v xml:space="preserve"> </v>
      </c>
      <c r="CB89" s="21" t="str">
        <f t="shared" si="243"/>
        <v/>
      </c>
      <c r="CC89" s="27" t="str">
        <f t="shared" si="244"/>
        <v/>
      </c>
      <c r="CD89" s="27" t="str">
        <f t="shared" si="245"/>
        <v/>
      </c>
      <c r="CF89" s="21" t="e">
        <f>IF(COUNTA($CF$79:CF88)&lt;=COUNTIF(#REF!,_listky!$CF$77),MAX($CF$79:CF88)+1,"")</f>
        <v>#REF!</v>
      </c>
      <c r="CG89" s="21" t="str">
        <f>IFERROR(INDEX(#REF!,MATCH($CF$77&amp;"_"&amp;$CF89,#REF!,0),1),"")</f>
        <v/>
      </c>
      <c r="CH89" s="21" t="str">
        <f>IFERROR(INDEX(#REF!,MATCH($CF$77&amp;"_"&amp;$CF89,#REF!,0),1),"")</f>
        <v/>
      </c>
      <c r="CI89" s="21" t="str">
        <f>IFERROR(INDEX(#REF!,MATCH($CF$77&amp;"_"&amp;$CF89,#REF!,0),1),"")&amp;" "&amp;IFERROR(INDEX(#REF!,MATCH($CF$77&amp;"_"&amp;$CF89,#REF!,0),1),"")</f>
        <v xml:space="preserve"> </v>
      </c>
      <c r="CJ89" s="21" t="str">
        <f>IFERROR(INDEX(#REF!,MATCH($CF$77&amp;"_"&amp;$CF89,#REF!,0),1),"")</f>
        <v/>
      </c>
      <c r="CK89" s="27" t="str">
        <f>IFERROR(VLOOKUP(CH89,#REF!,7,0),"")</f>
        <v/>
      </c>
      <c r="CL89" s="27" t="str">
        <f>IFERROR(IF(VLOOKUP(CH89,#REF!,8,0)=0,"NE","ANO"),"")</f>
        <v/>
      </c>
      <c r="CN89" s="21" t="e">
        <f t="shared" si="215"/>
        <v>#REF!</v>
      </c>
      <c r="CO89" s="21" t="str">
        <f t="shared" si="246"/>
        <v/>
      </c>
      <c r="CP89" s="21" t="str">
        <f t="shared" si="247"/>
        <v/>
      </c>
      <c r="CQ89" s="21" t="str">
        <f t="shared" si="248"/>
        <v xml:space="preserve"> </v>
      </c>
      <c r="CR89" s="21" t="str">
        <f t="shared" si="249"/>
        <v/>
      </c>
      <c r="CS89" s="27" t="str">
        <f t="shared" si="250"/>
        <v/>
      </c>
      <c r="CT89" s="27" t="str">
        <f t="shared" si="251"/>
        <v/>
      </c>
    </row>
    <row r="91" spans="1:98" ht="15.75" thickBot="1" x14ac:dyDescent="0.3"/>
    <row r="92" spans="1:98" ht="16.5" thickBot="1" x14ac:dyDescent="0.3">
      <c r="D92" s="41" t="str">
        <f>A8</f>
        <v>Michálkovice</v>
      </c>
      <c r="E92" s="42"/>
      <c r="F92" s="42"/>
      <c r="G92" s="42"/>
      <c r="H92" s="42"/>
      <c r="I92" s="42"/>
      <c r="J92" s="43"/>
      <c r="L92" s="41" t="str">
        <f t="shared" ref="L92:L104" si="252">D92</f>
        <v>Michálkovice</v>
      </c>
      <c r="M92" s="42"/>
      <c r="N92" s="42"/>
      <c r="O92" s="42"/>
      <c r="P92" s="42"/>
      <c r="Q92" s="42"/>
      <c r="R92" s="43"/>
      <c r="T92" s="41" t="str">
        <f>A15</f>
        <v>Střezimíř</v>
      </c>
      <c r="U92" s="42"/>
      <c r="V92" s="42"/>
      <c r="W92" s="42"/>
      <c r="X92" s="42"/>
      <c r="Y92" s="42"/>
      <c r="Z92" s="43"/>
      <c r="AB92" s="41" t="str">
        <f>T92</f>
        <v>Střezimíř</v>
      </c>
      <c r="AC92" s="42"/>
      <c r="AD92" s="42"/>
      <c r="AE92" s="42"/>
      <c r="AF92" s="42"/>
      <c r="AG92" s="42"/>
      <c r="AH92" s="43"/>
      <c r="AJ92" s="41" t="str">
        <f>A22</f>
        <v>Mistřín</v>
      </c>
      <c r="AK92" s="42"/>
      <c r="AL92" s="42"/>
      <c r="AM92" s="42"/>
      <c r="AN92" s="42"/>
      <c r="AO92" s="42"/>
      <c r="AP92" s="43"/>
      <c r="AR92" s="41" t="str">
        <f>AJ92</f>
        <v>Mistřín</v>
      </c>
      <c r="AS92" s="42"/>
      <c r="AT92" s="42"/>
      <c r="AU92" s="42"/>
      <c r="AV92" s="42"/>
      <c r="AW92" s="42"/>
      <c r="AX92" s="43"/>
      <c r="AZ92" s="41" t="str">
        <f>A29</f>
        <v>Choltice</v>
      </c>
      <c r="BA92" s="42"/>
      <c r="BB92" s="42"/>
      <c r="BC92" s="42"/>
      <c r="BD92" s="42"/>
      <c r="BE92" s="42"/>
      <c r="BF92" s="43"/>
      <c r="BH92" s="41" t="str">
        <f>AZ92</f>
        <v>Choltice</v>
      </c>
      <c r="BI92" s="42"/>
      <c r="BJ92" s="42"/>
      <c r="BK92" s="42"/>
      <c r="BL92" s="42"/>
      <c r="BM92" s="42"/>
      <c r="BN92" s="43"/>
      <c r="BP92" s="41" t="str">
        <f>A36</f>
        <v>Olešnice u RK</v>
      </c>
      <c r="BQ92" s="42"/>
      <c r="BR92" s="42"/>
      <c r="BS92" s="42"/>
      <c r="BT92" s="42"/>
      <c r="BU92" s="42"/>
      <c r="BV92" s="43"/>
      <c r="BX92" s="41" t="str">
        <f>BP92</f>
        <v>Olešnice u RK</v>
      </c>
      <c r="BY92" s="42"/>
      <c r="BZ92" s="42"/>
      <c r="CA92" s="42"/>
      <c r="CB92" s="42"/>
      <c r="CC92" s="42"/>
      <c r="CD92" s="43"/>
      <c r="CF92" s="41" t="str">
        <f>A43</f>
        <v>Milotice nad Bečvou</v>
      </c>
      <c r="CG92" s="42"/>
      <c r="CH92" s="42"/>
      <c r="CI92" s="42"/>
      <c r="CJ92" s="42"/>
      <c r="CK92" s="42"/>
      <c r="CL92" s="43"/>
      <c r="CN92" s="41" t="str">
        <f>CF92</f>
        <v>Milotice nad Bečvou</v>
      </c>
      <c r="CO92" s="42"/>
      <c r="CP92" s="42"/>
      <c r="CQ92" s="42"/>
      <c r="CR92" s="42"/>
      <c r="CS92" s="42"/>
      <c r="CT92" s="43"/>
    </row>
    <row r="93" spans="1:98" x14ac:dyDescent="0.25">
      <c r="D93" s="28" t="str">
        <f>D78</f>
        <v>kategorie: Muži a dorostenci</v>
      </c>
      <c r="L93" s="28" t="str">
        <f t="shared" si="252"/>
        <v>kategorie: Muži a dorostenci</v>
      </c>
      <c r="T93" s="28" t="str">
        <f>D93</f>
        <v>kategorie: Muži a dorostenci</v>
      </c>
      <c r="AB93" s="28" t="str">
        <f t="shared" ref="AB93:AB104" si="253">T93</f>
        <v>kategorie: Muži a dorostenci</v>
      </c>
      <c r="AJ93" s="28" t="str">
        <f>D93</f>
        <v>kategorie: Muži a dorostenci</v>
      </c>
      <c r="AR93" s="28" t="str">
        <f t="shared" ref="AR93:AR104" si="254">AJ93</f>
        <v>kategorie: Muži a dorostenci</v>
      </c>
      <c r="AZ93" s="28" t="str">
        <f>D93</f>
        <v>kategorie: Muži a dorostenci</v>
      </c>
      <c r="BH93" s="28" t="str">
        <f t="shared" ref="BH93:BH104" si="255">AZ93</f>
        <v>kategorie: Muži a dorostenci</v>
      </c>
      <c r="BP93" s="28" t="str">
        <f>D93</f>
        <v>kategorie: Muži a dorostenci</v>
      </c>
      <c r="BX93" s="28" t="str">
        <f t="shared" ref="BX93:BX104" si="256">BP93</f>
        <v>kategorie: Muži a dorostenci</v>
      </c>
      <c r="CF93" s="28" t="str">
        <f>D93</f>
        <v>kategorie: Muži a dorostenci</v>
      </c>
      <c r="CN93" s="28" t="str">
        <f t="shared" ref="CN93:CN104" si="257">CF93</f>
        <v>kategorie: Muži a dorostenci</v>
      </c>
    </row>
    <row r="94" spans="1:98" x14ac:dyDescent="0.25">
      <c r="D94" s="24" t="s">
        <v>76</v>
      </c>
      <c r="E94" s="24" t="s">
        <v>75</v>
      </c>
      <c r="F94" s="24" t="s">
        <v>71</v>
      </c>
      <c r="G94" s="24" t="s">
        <v>72</v>
      </c>
      <c r="H94" s="24" t="s">
        <v>73</v>
      </c>
      <c r="I94" s="24" t="s">
        <v>70</v>
      </c>
      <c r="J94" s="24" t="s">
        <v>74</v>
      </c>
      <c r="L94" s="24" t="str">
        <f t="shared" si="252"/>
        <v>#</v>
      </c>
      <c r="M94" s="24" t="str">
        <f t="shared" ref="M94:M104" si="258">E94</f>
        <v>Start. číslo</v>
      </c>
      <c r="N94" s="24" t="str">
        <f t="shared" ref="N94:N104" si="259">F94</f>
        <v>Fscode</v>
      </c>
      <c r="O94" s="24" t="str">
        <f t="shared" ref="O94:O104" si="260">G94</f>
        <v>Přijmení, jméno</v>
      </c>
      <c r="P94" s="24" t="str">
        <f t="shared" ref="P94:P104" si="261">H94</f>
        <v>Ročník</v>
      </c>
      <c r="Q94" s="24" t="str">
        <f t="shared" ref="Q94:Q104" si="262">I94</f>
        <v>100m</v>
      </c>
      <c r="R94" s="24" t="str">
        <f t="shared" ref="R94:R104" si="263">J94</f>
        <v>Věž</v>
      </c>
      <c r="T94" s="24" t="s">
        <v>76</v>
      </c>
      <c r="U94" s="24" t="s">
        <v>75</v>
      </c>
      <c r="V94" s="24" t="s">
        <v>71</v>
      </c>
      <c r="W94" s="24" t="s">
        <v>72</v>
      </c>
      <c r="X94" s="24" t="s">
        <v>73</v>
      </c>
      <c r="Y94" s="24" t="s">
        <v>70</v>
      </c>
      <c r="Z94" s="24" t="s">
        <v>74</v>
      </c>
      <c r="AB94" s="24" t="str">
        <f t="shared" si="253"/>
        <v>#</v>
      </c>
      <c r="AC94" s="24" t="str">
        <f t="shared" ref="AC94:AC104" si="264">U94</f>
        <v>Start. číslo</v>
      </c>
      <c r="AD94" s="24" t="str">
        <f t="shared" ref="AD94:AD104" si="265">V94</f>
        <v>Fscode</v>
      </c>
      <c r="AE94" s="24" t="str">
        <f t="shared" ref="AE94:AE104" si="266">W94</f>
        <v>Přijmení, jméno</v>
      </c>
      <c r="AF94" s="24" t="str">
        <f t="shared" ref="AF94:AF104" si="267">X94</f>
        <v>Ročník</v>
      </c>
      <c r="AG94" s="24" t="str">
        <f t="shared" ref="AG94:AG104" si="268">Y94</f>
        <v>100m</v>
      </c>
      <c r="AH94" s="24" t="str">
        <f t="shared" ref="AH94:AH104" si="269">Z94</f>
        <v>Věž</v>
      </c>
      <c r="AJ94" s="24" t="s">
        <v>76</v>
      </c>
      <c r="AK94" s="24" t="s">
        <v>75</v>
      </c>
      <c r="AL94" s="24" t="s">
        <v>71</v>
      </c>
      <c r="AM94" s="24" t="s">
        <v>72</v>
      </c>
      <c r="AN94" s="24" t="s">
        <v>73</v>
      </c>
      <c r="AO94" s="24" t="s">
        <v>70</v>
      </c>
      <c r="AP94" s="24" t="s">
        <v>74</v>
      </c>
      <c r="AR94" s="24" t="str">
        <f t="shared" si="254"/>
        <v>#</v>
      </c>
      <c r="AS94" s="24" t="str">
        <f t="shared" ref="AS94:AS104" si="270">AK94</f>
        <v>Start. číslo</v>
      </c>
      <c r="AT94" s="24" t="str">
        <f t="shared" ref="AT94:AT104" si="271">AL94</f>
        <v>Fscode</v>
      </c>
      <c r="AU94" s="24" t="str">
        <f t="shared" ref="AU94:AU104" si="272">AM94</f>
        <v>Přijmení, jméno</v>
      </c>
      <c r="AV94" s="24" t="str">
        <f t="shared" ref="AV94:AV104" si="273">AN94</f>
        <v>Ročník</v>
      </c>
      <c r="AW94" s="24" t="str">
        <f t="shared" ref="AW94:AW104" si="274">AO94</f>
        <v>100m</v>
      </c>
      <c r="AX94" s="24" t="str">
        <f t="shared" ref="AX94:AX104" si="275">AP94</f>
        <v>Věž</v>
      </c>
      <c r="AZ94" s="24" t="s">
        <v>76</v>
      </c>
      <c r="BA94" s="24" t="s">
        <v>75</v>
      </c>
      <c r="BB94" s="24" t="s">
        <v>71</v>
      </c>
      <c r="BC94" s="24" t="s">
        <v>72</v>
      </c>
      <c r="BD94" s="24" t="s">
        <v>73</v>
      </c>
      <c r="BE94" s="24" t="s">
        <v>70</v>
      </c>
      <c r="BF94" s="24" t="s">
        <v>74</v>
      </c>
      <c r="BH94" s="24" t="str">
        <f t="shared" si="255"/>
        <v>#</v>
      </c>
      <c r="BI94" s="24" t="str">
        <f t="shared" ref="BI94:BI104" si="276">BA94</f>
        <v>Start. číslo</v>
      </c>
      <c r="BJ94" s="24" t="str">
        <f t="shared" ref="BJ94:BJ104" si="277">BB94</f>
        <v>Fscode</v>
      </c>
      <c r="BK94" s="24" t="str">
        <f t="shared" ref="BK94:BK104" si="278">BC94</f>
        <v>Přijmení, jméno</v>
      </c>
      <c r="BL94" s="24" t="str">
        <f t="shared" ref="BL94:BL104" si="279">BD94</f>
        <v>Ročník</v>
      </c>
      <c r="BM94" s="24" t="str">
        <f t="shared" ref="BM94:BM104" si="280">BE94</f>
        <v>100m</v>
      </c>
      <c r="BN94" s="24" t="str">
        <f t="shared" ref="BN94:BN104" si="281">BF94</f>
        <v>Věž</v>
      </c>
      <c r="BP94" s="24" t="s">
        <v>76</v>
      </c>
      <c r="BQ94" s="24" t="s">
        <v>75</v>
      </c>
      <c r="BR94" s="24" t="s">
        <v>71</v>
      </c>
      <c r="BS94" s="24" t="s">
        <v>72</v>
      </c>
      <c r="BT94" s="24" t="s">
        <v>73</v>
      </c>
      <c r="BU94" s="24" t="s">
        <v>70</v>
      </c>
      <c r="BV94" s="24" t="s">
        <v>74</v>
      </c>
      <c r="BX94" s="24" t="str">
        <f t="shared" si="256"/>
        <v>#</v>
      </c>
      <c r="BY94" s="24" t="str">
        <f t="shared" ref="BY94:BY104" si="282">BQ94</f>
        <v>Start. číslo</v>
      </c>
      <c r="BZ94" s="24" t="str">
        <f t="shared" ref="BZ94:BZ104" si="283">BR94</f>
        <v>Fscode</v>
      </c>
      <c r="CA94" s="24" t="str">
        <f t="shared" ref="CA94:CA104" si="284">BS94</f>
        <v>Přijmení, jméno</v>
      </c>
      <c r="CB94" s="24" t="str">
        <f t="shared" ref="CB94:CB104" si="285">BT94</f>
        <v>Ročník</v>
      </c>
      <c r="CC94" s="24" t="str">
        <f t="shared" ref="CC94:CC104" si="286">BU94</f>
        <v>100m</v>
      </c>
      <c r="CD94" s="24" t="str">
        <f t="shared" ref="CD94:CD104" si="287">BV94</f>
        <v>Věž</v>
      </c>
      <c r="CF94" s="24" t="s">
        <v>76</v>
      </c>
      <c r="CG94" s="24" t="s">
        <v>75</v>
      </c>
      <c r="CH94" s="24" t="s">
        <v>71</v>
      </c>
      <c r="CI94" s="24" t="s">
        <v>72</v>
      </c>
      <c r="CJ94" s="24" t="s">
        <v>73</v>
      </c>
      <c r="CK94" s="24" t="s">
        <v>70</v>
      </c>
      <c r="CL94" s="24" t="s">
        <v>74</v>
      </c>
      <c r="CN94" s="24" t="str">
        <f t="shared" si="257"/>
        <v>#</v>
      </c>
      <c r="CO94" s="24" t="str">
        <f t="shared" ref="CO94:CO104" si="288">CG94</f>
        <v>Start. číslo</v>
      </c>
      <c r="CP94" s="24" t="str">
        <f t="shared" ref="CP94:CP104" si="289">CH94</f>
        <v>Fscode</v>
      </c>
      <c r="CQ94" s="24" t="str">
        <f t="shared" ref="CQ94:CQ104" si="290">CI94</f>
        <v>Přijmení, jméno</v>
      </c>
      <c r="CR94" s="24" t="str">
        <f t="shared" ref="CR94:CR104" si="291">CJ94</f>
        <v>Ročník</v>
      </c>
      <c r="CS94" s="24" t="str">
        <f t="shared" ref="CS94:CS104" si="292">CK94</f>
        <v>100m</v>
      </c>
      <c r="CT94" s="24" t="str">
        <f t="shared" ref="CT94:CT104" si="293">CL94</f>
        <v>Věž</v>
      </c>
    </row>
    <row r="95" spans="1:98" x14ac:dyDescent="0.25">
      <c r="D95" s="21" t="e">
        <f>IF(COUNTA($D$94:D94)&lt;=COUNTIF(#REF!,_listky!$D$92),MAX($D$94:D94)+1,"")</f>
        <v>#REF!</v>
      </c>
      <c r="E95" s="21" t="str">
        <f>IFERROR(INDEX(#REF!,MATCH($D$92&amp;"_"&amp;$D95,#REF!,0),1),"")</f>
        <v/>
      </c>
      <c r="F95" s="21" t="str">
        <f>IFERROR(INDEX(#REF!,MATCH($D$92&amp;"_"&amp;$D95,#REF!,0),1),"")</f>
        <v/>
      </c>
      <c r="G95" s="21" t="str">
        <f>IFERROR(INDEX(#REF!,MATCH($D$92&amp;"_"&amp;$D95,#REF!,0),1),"")&amp;" "&amp;IFERROR(INDEX(#REF!,MATCH($D$92&amp;"_"&amp;$D95,#REF!,0),1),"")</f>
        <v xml:space="preserve"> </v>
      </c>
      <c r="H95" s="21" t="str">
        <f>IFERROR(INDEX(#REF!,MATCH($D$92&amp;"_"&amp;$D95,#REF!,0),1),"")</f>
        <v/>
      </c>
      <c r="I95" s="27" t="str">
        <f>IFERROR(VLOOKUP(F95,#REF!,7,0),"")</f>
        <v/>
      </c>
      <c r="J95" s="27" t="str">
        <f>IFERROR(IF(VLOOKUP(F95,#REF!,8,0)=0,"NE","ANO"),"")</f>
        <v/>
      </c>
      <c r="L95" s="21" t="e">
        <f t="shared" si="252"/>
        <v>#REF!</v>
      </c>
      <c r="M95" s="21" t="str">
        <f t="shared" si="258"/>
        <v/>
      </c>
      <c r="N95" s="21" t="str">
        <f t="shared" si="259"/>
        <v/>
      </c>
      <c r="O95" s="21" t="str">
        <f t="shared" si="260"/>
        <v xml:space="preserve"> </v>
      </c>
      <c r="P95" s="21" t="str">
        <f t="shared" si="261"/>
        <v/>
      </c>
      <c r="Q95" s="27" t="str">
        <f t="shared" si="262"/>
        <v/>
      </c>
      <c r="R95" s="27" t="str">
        <f t="shared" si="263"/>
        <v/>
      </c>
      <c r="T95" s="21" t="e">
        <f>IF(COUNTA($T$94:T94)&lt;=COUNTIF(#REF!,_listky!$T$92),MAX($T$94:T94)+1,"")</f>
        <v>#REF!</v>
      </c>
      <c r="U95" s="21" t="str">
        <f>IFERROR(INDEX(#REF!,MATCH($T$92&amp;"_"&amp;$T95,#REF!,0),1),"")</f>
        <v/>
      </c>
      <c r="V95" s="21" t="str">
        <f>IFERROR(INDEX(#REF!,MATCH($T$92&amp;"_"&amp;$T95,#REF!,0),1),"")</f>
        <v/>
      </c>
      <c r="W95" s="21" t="str">
        <f>IFERROR(INDEX(#REF!,MATCH($T$92&amp;"_"&amp;$T95,#REF!,0),1),"")&amp;" "&amp;IFERROR(INDEX(#REF!,MATCH($T$92&amp;"_"&amp;$T95,#REF!,0),1),"")</f>
        <v xml:space="preserve"> </v>
      </c>
      <c r="X95" s="21" t="str">
        <f>IFERROR(INDEX(#REF!,MATCH($T$92&amp;"_"&amp;$T95,#REF!,0),1),"")</f>
        <v/>
      </c>
      <c r="Y95" s="27" t="str">
        <f>IFERROR(VLOOKUP(V95,#REF!,7,0),"")</f>
        <v/>
      </c>
      <c r="Z95" s="27" t="str">
        <f>IFERROR(IF(VLOOKUP(V95,#REF!,8,0)=0,"NE","ANO"),"")</f>
        <v/>
      </c>
      <c r="AB95" s="21" t="e">
        <f t="shared" si="253"/>
        <v>#REF!</v>
      </c>
      <c r="AC95" s="21" t="str">
        <f t="shared" si="264"/>
        <v/>
      </c>
      <c r="AD95" s="21" t="str">
        <f t="shared" si="265"/>
        <v/>
      </c>
      <c r="AE95" s="21" t="str">
        <f t="shared" si="266"/>
        <v xml:space="preserve"> </v>
      </c>
      <c r="AF95" s="21" t="str">
        <f t="shared" si="267"/>
        <v/>
      </c>
      <c r="AG95" s="27" t="str">
        <f t="shared" si="268"/>
        <v/>
      </c>
      <c r="AH95" s="27" t="str">
        <f t="shared" si="269"/>
        <v/>
      </c>
      <c r="AJ95" s="21" t="e">
        <f>IF(COUNTA($AJ$94:AJ94)&lt;=COUNTIF(#REF!,_listky!$AJ$92),MAX($AJ$94:AJ94)+1,"")</f>
        <v>#REF!</v>
      </c>
      <c r="AK95" s="21" t="str">
        <f>IFERROR(INDEX(#REF!,MATCH($AJ$92&amp;"_"&amp;$AJ95,#REF!,0),1),"")</f>
        <v/>
      </c>
      <c r="AL95" s="21" t="str">
        <f>IFERROR(INDEX(#REF!,MATCH($AJ$92&amp;"_"&amp;$AJ95,#REF!,0),1),"")</f>
        <v/>
      </c>
      <c r="AM95" s="21" t="str">
        <f>IFERROR(INDEX(#REF!,MATCH($AJ$92&amp;"_"&amp;$AJ95,#REF!,0),1),"")&amp;" "&amp;IFERROR(INDEX(#REF!,MATCH($AJ$92&amp;"_"&amp;$AJ95,#REF!,0),1),"")</f>
        <v xml:space="preserve"> </v>
      </c>
      <c r="AN95" s="21" t="str">
        <f>IFERROR(INDEX(#REF!,MATCH($AJ$92&amp;"_"&amp;$AJ95,#REF!,0),1),"")</f>
        <v/>
      </c>
      <c r="AO95" s="27" t="str">
        <f>IFERROR(VLOOKUP(AL95,#REF!,7,0),"")</f>
        <v/>
      </c>
      <c r="AP95" s="27" t="str">
        <f>IFERROR(IF(VLOOKUP(AL95,#REF!,8,0)=0,"NE","ANO"),"")</f>
        <v/>
      </c>
      <c r="AR95" s="21" t="e">
        <f t="shared" si="254"/>
        <v>#REF!</v>
      </c>
      <c r="AS95" s="21" t="str">
        <f t="shared" si="270"/>
        <v/>
      </c>
      <c r="AT95" s="21" t="str">
        <f t="shared" si="271"/>
        <v/>
      </c>
      <c r="AU95" s="21" t="str">
        <f t="shared" si="272"/>
        <v xml:space="preserve"> </v>
      </c>
      <c r="AV95" s="21" t="str">
        <f t="shared" si="273"/>
        <v/>
      </c>
      <c r="AW95" s="27" t="str">
        <f t="shared" si="274"/>
        <v/>
      </c>
      <c r="AX95" s="27" t="str">
        <f t="shared" si="275"/>
        <v/>
      </c>
      <c r="AZ95" s="21" t="e">
        <f>IF(COUNTA($AZ$94:AZ94)&lt;=COUNTIF(#REF!,_listky!$AZ$92),MAX($AZ$94:AZ94)+1,"")</f>
        <v>#REF!</v>
      </c>
      <c r="BA95" s="21" t="str">
        <f>IFERROR(INDEX(#REF!,MATCH($AZ$92&amp;"_"&amp;$AZ95,#REF!,0),1),"")</f>
        <v/>
      </c>
      <c r="BB95" s="21" t="str">
        <f>IFERROR(INDEX(#REF!,MATCH($AZ$92&amp;"_"&amp;$AZ95,#REF!,0),1),"")</f>
        <v/>
      </c>
      <c r="BC95" s="21" t="str">
        <f>IFERROR(INDEX(#REF!,MATCH($AZ$92&amp;"_"&amp;$AZ95,#REF!,0),1),"")&amp;" "&amp;IFERROR(INDEX(#REF!,MATCH($AZ$92&amp;"_"&amp;$AZ95,#REF!,0),1),"")</f>
        <v xml:space="preserve"> </v>
      </c>
      <c r="BD95" s="21" t="str">
        <f>IFERROR(INDEX(#REF!,MATCH($AZ$92&amp;"_"&amp;$AZ95,#REF!,0),1),"")</f>
        <v/>
      </c>
      <c r="BE95" s="27" t="str">
        <f>IFERROR(VLOOKUP(BB95,#REF!,7,0),"")</f>
        <v/>
      </c>
      <c r="BF95" s="27" t="str">
        <f>IFERROR(IF(VLOOKUP(BB95,#REF!,8,0)=0,"NE","ANO"),"")</f>
        <v/>
      </c>
      <c r="BH95" s="21" t="e">
        <f t="shared" si="255"/>
        <v>#REF!</v>
      </c>
      <c r="BI95" s="21" t="str">
        <f t="shared" si="276"/>
        <v/>
      </c>
      <c r="BJ95" s="21" t="str">
        <f t="shared" si="277"/>
        <v/>
      </c>
      <c r="BK95" s="21" t="str">
        <f t="shared" si="278"/>
        <v xml:space="preserve"> </v>
      </c>
      <c r="BL95" s="21" t="str">
        <f t="shared" si="279"/>
        <v/>
      </c>
      <c r="BM95" s="27" t="str">
        <f t="shared" si="280"/>
        <v/>
      </c>
      <c r="BN95" s="27" t="str">
        <f t="shared" si="281"/>
        <v/>
      </c>
      <c r="BP95" s="21" t="e">
        <f>IF(COUNTA($BP$94:BP94)&lt;=COUNTIF(#REF!,_listky!$BP$92),MAX($BP$94:BP94)+1,"")</f>
        <v>#REF!</v>
      </c>
      <c r="BQ95" s="21" t="str">
        <f>IFERROR(INDEX(#REF!,MATCH($BP$92&amp;"_"&amp;$BP95,#REF!,0),1),"")</f>
        <v/>
      </c>
      <c r="BR95" s="21" t="str">
        <f>IFERROR(INDEX(#REF!,MATCH($BP$92&amp;"_"&amp;$BP95,#REF!,0),1),"")</f>
        <v/>
      </c>
      <c r="BS95" s="21" t="str">
        <f>IFERROR(INDEX(#REF!,MATCH($BP$92&amp;"_"&amp;$BP95,#REF!,0),1),"")&amp;" "&amp;IFERROR(INDEX(#REF!,MATCH($BP$92&amp;"_"&amp;$BP95,#REF!,0),1),"")</f>
        <v xml:space="preserve"> </v>
      </c>
      <c r="BT95" s="21" t="str">
        <f>IFERROR(INDEX(#REF!,MATCH($BP$92&amp;"_"&amp;$BP95,#REF!,0),1),"")</f>
        <v/>
      </c>
      <c r="BU95" s="27" t="str">
        <f>IFERROR(VLOOKUP(BR95,#REF!,7,0),"")</f>
        <v/>
      </c>
      <c r="BV95" s="27" t="str">
        <f>IFERROR(IF(VLOOKUP(BR95,#REF!,8,0)=0,"NE","ANO"),"")</f>
        <v/>
      </c>
      <c r="BX95" s="21" t="e">
        <f t="shared" si="256"/>
        <v>#REF!</v>
      </c>
      <c r="BY95" s="21" t="str">
        <f t="shared" si="282"/>
        <v/>
      </c>
      <c r="BZ95" s="21" t="str">
        <f t="shared" si="283"/>
        <v/>
      </c>
      <c r="CA95" s="21" t="str">
        <f t="shared" si="284"/>
        <v xml:space="preserve"> </v>
      </c>
      <c r="CB95" s="21" t="str">
        <f t="shared" si="285"/>
        <v/>
      </c>
      <c r="CC95" s="27" t="str">
        <f t="shared" si="286"/>
        <v/>
      </c>
      <c r="CD95" s="27" t="str">
        <f t="shared" si="287"/>
        <v/>
      </c>
      <c r="CF95" s="21" t="e">
        <f>IF(COUNTA($CF$94:CF94)&lt;=COUNTIF(#REF!,_listky!$CF$92),MAX($CF$94:CF94)+1,"")</f>
        <v>#REF!</v>
      </c>
      <c r="CG95" s="21" t="str">
        <f>IFERROR(INDEX(#REF!,MATCH($CF$92&amp;"_"&amp;$CF95,#REF!,0),1),"")</f>
        <v/>
      </c>
      <c r="CH95" s="21" t="str">
        <f>IFERROR(INDEX(#REF!,MATCH($CF$92&amp;"_"&amp;$CF95,#REF!,0),1),"")</f>
        <v/>
      </c>
      <c r="CI95" s="21" t="str">
        <f>IFERROR(INDEX(#REF!,MATCH($CF$92&amp;"_"&amp;$CF95,#REF!,0),1),"")&amp;" "&amp;IFERROR(INDEX(#REF!,MATCH($CF$92&amp;"_"&amp;$CF95,#REF!,0),1),"")</f>
        <v xml:space="preserve"> </v>
      </c>
      <c r="CJ95" s="21" t="str">
        <f>IFERROR(INDEX(#REF!,MATCH($CF$92&amp;"_"&amp;$CF95,#REF!,0),1),"")</f>
        <v/>
      </c>
      <c r="CK95" s="27" t="str">
        <f>IFERROR(VLOOKUP(CH95,#REF!,7,0),"")</f>
        <v/>
      </c>
      <c r="CL95" s="27" t="str">
        <f>IFERROR(IF(VLOOKUP(CH95,#REF!,8,0)=0,"NE","ANO"),"")</f>
        <v/>
      </c>
      <c r="CN95" s="21" t="e">
        <f t="shared" si="257"/>
        <v>#REF!</v>
      </c>
      <c r="CO95" s="21" t="str">
        <f t="shared" si="288"/>
        <v/>
      </c>
      <c r="CP95" s="21" t="str">
        <f t="shared" si="289"/>
        <v/>
      </c>
      <c r="CQ95" s="21" t="str">
        <f t="shared" si="290"/>
        <v xml:space="preserve"> </v>
      </c>
      <c r="CR95" s="21" t="str">
        <f t="shared" si="291"/>
        <v/>
      </c>
      <c r="CS95" s="27" t="str">
        <f t="shared" si="292"/>
        <v/>
      </c>
      <c r="CT95" s="27" t="str">
        <f t="shared" si="293"/>
        <v/>
      </c>
    </row>
    <row r="96" spans="1:98" x14ac:dyDescent="0.25">
      <c r="D96" s="21" t="e">
        <f>IF(COUNTA($D$94:D95)&lt;=COUNTIF(#REF!,_listky!$D$92),MAX($D$94:D95)+1,"")</f>
        <v>#REF!</v>
      </c>
      <c r="E96" s="21" t="str">
        <f>IFERROR(INDEX(#REF!,MATCH($D$92&amp;"_"&amp;$D96,#REF!,0),1),"")</f>
        <v/>
      </c>
      <c r="F96" s="21" t="str">
        <f>IFERROR(INDEX(#REF!,MATCH($D$92&amp;"_"&amp;$D96,#REF!,0),1),"")</f>
        <v/>
      </c>
      <c r="G96" s="21" t="str">
        <f>IFERROR(INDEX(#REF!,MATCH($D$92&amp;"_"&amp;$D96,#REF!,0),1),"")&amp;" "&amp;IFERROR(INDEX(#REF!,MATCH($D$92&amp;"_"&amp;$D96,#REF!,0),1),"")</f>
        <v xml:space="preserve"> </v>
      </c>
      <c r="H96" s="21" t="str">
        <f>IFERROR(INDEX(#REF!,MATCH($D$92&amp;"_"&amp;$D96,#REF!,0),1),"")</f>
        <v/>
      </c>
      <c r="I96" s="27" t="str">
        <f>IFERROR(VLOOKUP(F96,#REF!,7,0),"")</f>
        <v/>
      </c>
      <c r="J96" s="27" t="str">
        <f>IFERROR(IF(VLOOKUP(F96,#REF!,8,0)=0,"NE","ANO"),"")</f>
        <v/>
      </c>
      <c r="L96" s="21" t="e">
        <f t="shared" si="252"/>
        <v>#REF!</v>
      </c>
      <c r="M96" s="21" t="str">
        <f t="shared" si="258"/>
        <v/>
      </c>
      <c r="N96" s="21" t="str">
        <f t="shared" si="259"/>
        <v/>
      </c>
      <c r="O96" s="21" t="str">
        <f t="shared" si="260"/>
        <v xml:space="preserve"> </v>
      </c>
      <c r="P96" s="21" t="str">
        <f t="shared" si="261"/>
        <v/>
      </c>
      <c r="Q96" s="27" t="str">
        <f t="shared" si="262"/>
        <v/>
      </c>
      <c r="R96" s="27" t="str">
        <f t="shared" si="263"/>
        <v/>
      </c>
      <c r="T96" s="21" t="e">
        <f>IF(COUNTA($T$94:T95)&lt;=COUNTIF(#REF!,_listky!$T$92),MAX($T$94:T95)+1,"")</f>
        <v>#REF!</v>
      </c>
      <c r="U96" s="21" t="str">
        <f>IFERROR(INDEX(#REF!,MATCH($T$92&amp;"_"&amp;$T96,#REF!,0),1),"")</f>
        <v/>
      </c>
      <c r="V96" s="21" t="str">
        <f>IFERROR(INDEX(#REF!,MATCH($T$92&amp;"_"&amp;$T96,#REF!,0),1),"")</f>
        <v/>
      </c>
      <c r="W96" s="21" t="str">
        <f>IFERROR(INDEX(#REF!,MATCH($T$92&amp;"_"&amp;$T96,#REF!,0),1),"")&amp;" "&amp;IFERROR(INDEX(#REF!,MATCH($T$92&amp;"_"&amp;$T96,#REF!,0),1),"")</f>
        <v xml:space="preserve"> </v>
      </c>
      <c r="X96" s="21" t="str">
        <f>IFERROR(INDEX(#REF!,MATCH($T$92&amp;"_"&amp;$T96,#REF!,0),1),"")</f>
        <v/>
      </c>
      <c r="Y96" s="27" t="str">
        <f>IFERROR(VLOOKUP(V96,#REF!,7,0),"")</f>
        <v/>
      </c>
      <c r="Z96" s="27" t="str">
        <f>IFERROR(IF(VLOOKUP(V96,#REF!,8,0)=0,"NE","ANO"),"")</f>
        <v/>
      </c>
      <c r="AB96" s="21" t="e">
        <f t="shared" si="253"/>
        <v>#REF!</v>
      </c>
      <c r="AC96" s="21" t="str">
        <f t="shared" si="264"/>
        <v/>
      </c>
      <c r="AD96" s="21" t="str">
        <f t="shared" si="265"/>
        <v/>
      </c>
      <c r="AE96" s="21" t="str">
        <f t="shared" si="266"/>
        <v xml:space="preserve"> </v>
      </c>
      <c r="AF96" s="21" t="str">
        <f t="shared" si="267"/>
        <v/>
      </c>
      <c r="AG96" s="27" t="str">
        <f t="shared" si="268"/>
        <v/>
      </c>
      <c r="AH96" s="27" t="str">
        <f t="shared" si="269"/>
        <v/>
      </c>
      <c r="AJ96" s="21" t="e">
        <f>IF(COUNTA($AJ$94:AJ95)&lt;=COUNTIF(#REF!,_listky!$AJ$92),MAX($AJ$94:AJ95)+1,"")</f>
        <v>#REF!</v>
      </c>
      <c r="AK96" s="21" t="str">
        <f>IFERROR(INDEX(#REF!,MATCH($AJ$92&amp;"_"&amp;$AJ96,#REF!,0),1),"")</f>
        <v/>
      </c>
      <c r="AL96" s="21" t="str">
        <f>IFERROR(INDEX(#REF!,MATCH($AJ$92&amp;"_"&amp;$AJ96,#REF!,0),1),"")</f>
        <v/>
      </c>
      <c r="AM96" s="21" t="str">
        <f>IFERROR(INDEX(#REF!,MATCH($AJ$92&amp;"_"&amp;$AJ96,#REF!,0),1),"")&amp;" "&amp;IFERROR(INDEX(#REF!,MATCH($AJ$92&amp;"_"&amp;$AJ96,#REF!,0),1),"")</f>
        <v xml:space="preserve"> </v>
      </c>
      <c r="AN96" s="21" t="str">
        <f>IFERROR(INDEX(#REF!,MATCH($AJ$92&amp;"_"&amp;$AJ96,#REF!,0),1),"")</f>
        <v/>
      </c>
      <c r="AO96" s="27" t="str">
        <f>IFERROR(VLOOKUP(AL96,#REF!,7,0),"")</f>
        <v/>
      </c>
      <c r="AP96" s="27" t="str">
        <f>IFERROR(IF(VLOOKUP(AL96,#REF!,8,0)=0,"NE","ANO"),"")</f>
        <v/>
      </c>
      <c r="AR96" s="21" t="e">
        <f t="shared" si="254"/>
        <v>#REF!</v>
      </c>
      <c r="AS96" s="21" t="str">
        <f t="shared" si="270"/>
        <v/>
      </c>
      <c r="AT96" s="21" t="str">
        <f t="shared" si="271"/>
        <v/>
      </c>
      <c r="AU96" s="21" t="str">
        <f t="shared" si="272"/>
        <v xml:space="preserve"> </v>
      </c>
      <c r="AV96" s="21" t="str">
        <f t="shared" si="273"/>
        <v/>
      </c>
      <c r="AW96" s="27" t="str">
        <f t="shared" si="274"/>
        <v/>
      </c>
      <c r="AX96" s="27" t="str">
        <f t="shared" si="275"/>
        <v/>
      </c>
      <c r="AZ96" s="21" t="e">
        <f>IF(COUNTA($AZ$94:AZ95)&lt;=COUNTIF(#REF!,_listky!$AZ$92),MAX($AZ$94:AZ95)+1,"")</f>
        <v>#REF!</v>
      </c>
      <c r="BA96" s="21" t="str">
        <f>IFERROR(INDEX(#REF!,MATCH($AZ$92&amp;"_"&amp;$AZ96,#REF!,0),1),"")</f>
        <v/>
      </c>
      <c r="BB96" s="21" t="str">
        <f>IFERROR(INDEX(#REF!,MATCH($AZ$92&amp;"_"&amp;$AZ96,#REF!,0),1),"")</f>
        <v/>
      </c>
      <c r="BC96" s="21" t="str">
        <f>IFERROR(INDEX(#REF!,MATCH($AZ$92&amp;"_"&amp;$AZ96,#REF!,0),1),"")&amp;" "&amp;IFERROR(INDEX(#REF!,MATCH($AZ$92&amp;"_"&amp;$AZ96,#REF!,0),1),"")</f>
        <v xml:space="preserve"> </v>
      </c>
      <c r="BD96" s="21" t="str">
        <f>IFERROR(INDEX(#REF!,MATCH($AZ$92&amp;"_"&amp;$AZ96,#REF!,0),1),"")</f>
        <v/>
      </c>
      <c r="BE96" s="27" t="str">
        <f>IFERROR(VLOOKUP(BB96,#REF!,7,0),"")</f>
        <v/>
      </c>
      <c r="BF96" s="27" t="str">
        <f>IFERROR(IF(VLOOKUP(BB96,#REF!,8,0)=0,"NE","ANO"),"")</f>
        <v/>
      </c>
      <c r="BH96" s="21" t="e">
        <f t="shared" si="255"/>
        <v>#REF!</v>
      </c>
      <c r="BI96" s="21" t="str">
        <f t="shared" si="276"/>
        <v/>
      </c>
      <c r="BJ96" s="21" t="str">
        <f t="shared" si="277"/>
        <v/>
      </c>
      <c r="BK96" s="21" t="str">
        <f t="shared" si="278"/>
        <v xml:space="preserve"> </v>
      </c>
      <c r="BL96" s="21" t="str">
        <f t="shared" si="279"/>
        <v/>
      </c>
      <c r="BM96" s="27" t="str">
        <f t="shared" si="280"/>
        <v/>
      </c>
      <c r="BN96" s="27" t="str">
        <f t="shared" si="281"/>
        <v/>
      </c>
      <c r="BP96" s="21" t="e">
        <f>IF(COUNTA($BP$94:BP95)&lt;=COUNTIF(#REF!,_listky!$BP$92),MAX($BP$94:BP95)+1,"")</f>
        <v>#REF!</v>
      </c>
      <c r="BQ96" s="21" t="str">
        <f>IFERROR(INDEX(#REF!,MATCH($BP$92&amp;"_"&amp;$BP96,#REF!,0),1),"")</f>
        <v/>
      </c>
      <c r="BR96" s="21" t="str">
        <f>IFERROR(INDEX(#REF!,MATCH($BP$92&amp;"_"&amp;$BP96,#REF!,0),1),"")</f>
        <v/>
      </c>
      <c r="BS96" s="21" t="str">
        <f>IFERROR(INDEX(#REF!,MATCH($BP$92&amp;"_"&amp;$BP96,#REF!,0),1),"")&amp;" "&amp;IFERROR(INDEX(#REF!,MATCH($BP$92&amp;"_"&amp;$BP96,#REF!,0),1),"")</f>
        <v xml:space="preserve"> </v>
      </c>
      <c r="BT96" s="21" t="str">
        <f>IFERROR(INDEX(#REF!,MATCH($BP$92&amp;"_"&amp;$BP96,#REF!,0),1),"")</f>
        <v/>
      </c>
      <c r="BU96" s="27" t="str">
        <f>IFERROR(VLOOKUP(BR96,#REF!,7,0),"")</f>
        <v/>
      </c>
      <c r="BV96" s="27" t="str">
        <f>IFERROR(IF(VLOOKUP(BR96,#REF!,8,0)=0,"NE","ANO"),"")</f>
        <v/>
      </c>
      <c r="BX96" s="21" t="e">
        <f t="shared" si="256"/>
        <v>#REF!</v>
      </c>
      <c r="BY96" s="21" t="str">
        <f t="shared" si="282"/>
        <v/>
      </c>
      <c r="BZ96" s="21" t="str">
        <f t="shared" si="283"/>
        <v/>
      </c>
      <c r="CA96" s="21" t="str">
        <f t="shared" si="284"/>
        <v xml:space="preserve"> </v>
      </c>
      <c r="CB96" s="21" t="str">
        <f t="shared" si="285"/>
        <v/>
      </c>
      <c r="CC96" s="27" t="str">
        <f t="shared" si="286"/>
        <v/>
      </c>
      <c r="CD96" s="27" t="str">
        <f t="shared" si="287"/>
        <v/>
      </c>
      <c r="CF96" s="21" t="e">
        <f>IF(COUNTA($CF$94:CF95)&lt;=COUNTIF(#REF!,_listky!$CF$92),MAX($CF$94:CF95)+1,"")</f>
        <v>#REF!</v>
      </c>
      <c r="CG96" s="21" t="str">
        <f>IFERROR(INDEX(#REF!,MATCH($CF$92&amp;"_"&amp;$CF96,#REF!,0),1),"")</f>
        <v/>
      </c>
      <c r="CH96" s="21" t="str">
        <f>IFERROR(INDEX(#REF!,MATCH($CF$92&amp;"_"&amp;$CF96,#REF!,0),1),"")</f>
        <v/>
      </c>
      <c r="CI96" s="21" t="str">
        <f>IFERROR(INDEX(#REF!,MATCH($CF$92&amp;"_"&amp;$CF96,#REF!,0),1),"")&amp;" "&amp;IFERROR(INDEX(#REF!,MATCH($CF$92&amp;"_"&amp;$CF96,#REF!,0),1),"")</f>
        <v xml:space="preserve"> </v>
      </c>
      <c r="CJ96" s="21" t="str">
        <f>IFERROR(INDEX(#REF!,MATCH($CF$92&amp;"_"&amp;$CF96,#REF!,0),1),"")</f>
        <v/>
      </c>
      <c r="CK96" s="27" t="str">
        <f>IFERROR(VLOOKUP(CH96,#REF!,7,0),"")</f>
        <v/>
      </c>
      <c r="CL96" s="27" t="str">
        <f>IFERROR(IF(VLOOKUP(CH96,#REF!,8,0)=0,"NE","ANO"),"")</f>
        <v/>
      </c>
      <c r="CN96" s="21" t="e">
        <f t="shared" si="257"/>
        <v>#REF!</v>
      </c>
      <c r="CO96" s="21" t="str">
        <f t="shared" si="288"/>
        <v/>
      </c>
      <c r="CP96" s="21" t="str">
        <f t="shared" si="289"/>
        <v/>
      </c>
      <c r="CQ96" s="21" t="str">
        <f t="shared" si="290"/>
        <v xml:space="preserve"> </v>
      </c>
      <c r="CR96" s="21" t="str">
        <f t="shared" si="291"/>
        <v/>
      </c>
      <c r="CS96" s="27" t="str">
        <f t="shared" si="292"/>
        <v/>
      </c>
      <c r="CT96" s="27" t="str">
        <f t="shared" si="293"/>
        <v/>
      </c>
    </row>
    <row r="97" spans="4:98" x14ac:dyDescent="0.25">
      <c r="D97" s="21" t="e">
        <f>IF(COUNTA($D$94:D96)&lt;=COUNTIF(#REF!,_listky!$D$92),MAX($D$94:D96)+1,"")</f>
        <v>#REF!</v>
      </c>
      <c r="E97" s="21" t="str">
        <f>IFERROR(INDEX(#REF!,MATCH($D$92&amp;"_"&amp;$D97,#REF!,0),1),"")</f>
        <v/>
      </c>
      <c r="F97" s="21" t="str">
        <f>IFERROR(INDEX(#REF!,MATCH($D$92&amp;"_"&amp;$D97,#REF!,0),1),"")</f>
        <v/>
      </c>
      <c r="G97" s="21" t="str">
        <f>IFERROR(INDEX(#REF!,MATCH($D$92&amp;"_"&amp;$D97,#REF!,0),1),"")&amp;" "&amp;IFERROR(INDEX(#REF!,MATCH($D$92&amp;"_"&amp;$D97,#REF!,0),1),"")</f>
        <v xml:space="preserve"> </v>
      </c>
      <c r="H97" s="21" t="str">
        <f>IFERROR(INDEX(#REF!,MATCH($D$92&amp;"_"&amp;$D97,#REF!,0),1),"")</f>
        <v/>
      </c>
      <c r="I97" s="27" t="str">
        <f>IFERROR(VLOOKUP(F97,#REF!,7,0),"")</f>
        <v/>
      </c>
      <c r="J97" s="27" t="str">
        <f>IFERROR(IF(VLOOKUP(F97,#REF!,8,0)=0,"NE","ANO"),"")</f>
        <v/>
      </c>
      <c r="L97" s="21" t="e">
        <f t="shared" si="252"/>
        <v>#REF!</v>
      </c>
      <c r="M97" s="21" t="str">
        <f t="shared" si="258"/>
        <v/>
      </c>
      <c r="N97" s="21" t="str">
        <f t="shared" si="259"/>
        <v/>
      </c>
      <c r="O97" s="21" t="str">
        <f t="shared" si="260"/>
        <v xml:space="preserve"> </v>
      </c>
      <c r="P97" s="21" t="str">
        <f t="shared" si="261"/>
        <v/>
      </c>
      <c r="Q97" s="27" t="str">
        <f t="shared" si="262"/>
        <v/>
      </c>
      <c r="R97" s="27" t="str">
        <f t="shared" si="263"/>
        <v/>
      </c>
      <c r="T97" s="21" t="e">
        <f>IF(COUNTA($T$94:T96)&lt;=COUNTIF(#REF!,_listky!$T$92),MAX($T$94:T96)+1,"")</f>
        <v>#REF!</v>
      </c>
      <c r="U97" s="21" t="str">
        <f>IFERROR(INDEX(#REF!,MATCH($T$92&amp;"_"&amp;$T97,#REF!,0),1),"")</f>
        <v/>
      </c>
      <c r="V97" s="21" t="str">
        <f>IFERROR(INDEX(#REF!,MATCH($T$92&amp;"_"&amp;$T97,#REF!,0),1),"")</f>
        <v/>
      </c>
      <c r="W97" s="21" t="str">
        <f>IFERROR(INDEX(#REF!,MATCH($T$92&amp;"_"&amp;$T97,#REF!,0),1),"")&amp;" "&amp;IFERROR(INDEX(#REF!,MATCH($T$92&amp;"_"&amp;$T97,#REF!,0),1),"")</f>
        <v xml:space="preserve"> </v>
      </c>
      <c r="X97" s="21" t="str">
        <f>IFERROR(INDEX(#REF!,MATCH($T$92&amp;"_"&amp;$T97,#REF!,0),1),"")</f>
        <v/>
      </c>
      <c r="Y97" s="27" t="str">
        <f>IFERROR(VLOOKUP(V97,#REF!,7,0),"")</f>
        <v/>
      </c>
      <c r="Z97" s="27" t="str">
        <f>IFERROR(IF(VLOOKUP(V97,#REF!,8,0)=0,"NE","ANO"),"")</f>
        <v/>
      </c>
      <c r="AB97" s="21" t="e">
        <f t="shared" si="253"/>
        <v>#REF!</v>
      </c>
      <c r="AC97" s="21" t="str">
        <f t="shared" si="264"/>
        <v/>
      </c>
      <c r="AD97" s="21" t="str">
        <f t="shared" si="265"/>
        <v/>
      </c>
      <c r="AE97" s="21" t="str">
        <f t="shared" si="266"/>
        <v xml:space="preserve"> </v>
      </c>
      <c r="AF97" s="21" t="str">
        <f t="shared" si="267"/>
        <v/>
      </c>
      <c r="AG97" s="27" t="str">
        <f t="shared" si="268"/>
        <v/>
      </c>
      <c r="AH97" s="27" t="str">
        <f t="shared" si="269"/>
        <v/>
      </c>
      <c r="AJ97" s="21" t="e">
        <f>IF(COUNTA($AJ$94:AJ96)&lt;=COUNTIF(#REF!,_listky!$AJ$92),MAX($AJ$94:AJ96)+1,"")</f>
        <v>#REF!</v>
      </c>
      <c r="AK97" s="21" t="str">
        <f>IFERROR(INDEX(#REF!,MATCH($AJ$92&amp;"_"&amp;$AJ97,#REF!,0),1),"")</f>
        <v/>
      </c>
      <c r="AL97" s="21" t="str">
        <f>IFERROR(INDEX(#REF!,MATCH($AJ$92&amp;"_"&amp;$AJ97,#REF!,0),1),"")</f>
        <v/>
      </c>
      <c r="AM97" s="21" t="str">
        <f>IFERROR(INDEX(#REF!,MATCH($AJ$92&amp;"_"&amp;$AJ97,#REF!,0),1),"")&amp;" "&amp;IFERROR(INDEX(#REF!,MATCH($AJ$92&amp;"_"&amp;$AJ97,#REF!,0),1),"")</f>
        <v xml:space="preserve"> </v>
      </c>
      <c r="AN97" s="21" t="str">
        <f>IFERROR(INDEX(#REF!,MATCH($AJ$92&amp;"_"&amp;$AJ97,#REF!,0),1),"")</f>
        <v/>
      </c>
      <c r="AO97" s="27" t="str">
        <f>IFERROR(VLOOKUP(AL97,#REF!,7,0),"")</f>
        <v/>
      </c>
      <c r="AP97" s="27" t="str">
        <f>IFERROR(IF(VLOOKUP(AL97,#REF!,8,0)=0,"NE","ANO"),"")</f>
        <v/>
      </c>
      <c r="AR97" s="21" t="e">
        <f t="shared" si="254"/>
        <v>#REF!</v>
      </c>
      <c r="AS97" s="21" t="str">
        <f t="shared" si="270"/>
        <v/>
      </c>
      <c r="AT97" s="21" t="str">
        <f t="shared" si="271"/>
        <v/>
      </c>
      <c r="AU97" s="21" t="str">
        <f t="shared" si="272"/>
        <v xml:space="preserve"> </v>
      </c>
      <c r="AV97" s="21" t="str">
        <f t="shared" si="273"/>
        <v/>
      </c>
      <c r="AW97" s="27" t="str">
        <f t="shared" si="274"/>
        <v/>
      </c>
      <c r="AX97" s="27" t="str">
        <f t="shared" si="275"/>
        <v/>
      </c>
      <c r="AZ97" s="21" t="e">
        <f>IF(COUNTA($AZ$94:AZ96)&lt;=COUNTIF(#REF!,_listky!$AZ$92),MAX($AZ$94:AZ96)+1,"")</f>
        <v>#REF!</v>
      </c>
      <c r="BA97" s="21" t="str">
        <f>IFERROR(INDEX(#REF!,MATCH($AZ$92&amp;"_"&amp;$AZ97,#REF!,0),1),"")</f>
        <v/>
      </c>
      <c r="BB97" s="21" t="str">
        <f>IFERROR(INDEX(#REF!,MATCH($AZ$92&amp;"_"&amp;$AZ97,#REF!,0),1),"")</f>
        <v/>
      </c>
      <c r="BC97" s="21" t="str">
        <f>IFERROR(INDEX(#REF!,MATCH($AZ$92&amp;"_"&amp;$AZ97,#REF!,0),1),"")&amp;" "&amp;IFERROR(INDEX(#REF!,MATCH($AZ$92&amp;"_"&amp;$AZ97,#REF!,0),1),"")</f>
        <v xml:space="preserve"> </v>
      </c>
      <c r="BD97" s="21" t="str">
        <f>IFERROR(INDEX(#REF!,MATCH($AZ$92&amp;"_"&amp;$AZ97,#REF!,0),1),"")</f>
        <v/>
      </c>
      <c r="BE97" s="27" t="str">
        <f>IFERROR(VLOOKUP(BB97,#REF!,7,0),"")</f>
        <v/>
      </c>
      <c r="BF97" s="27" t="str">
        <f>IFERROR(IF(VLOOKUP(BB97,#REF!,8,0)=0,"NE","ANO"),"")</f>
        <v/>
      </c>
      <c r="BH97" s="21" t="e">
        <f t="shared" si="255"/>
        <v>#REF!</v>
      </c>
      <c r="BI97" s="21" t="str">
        <f t="shared" si="276"/>
        <v/>
      </c>
      <c r="BJ97" s="21" t="str">
        <f t="shared" si="277"/>
        <v/>
      </c>
      <c r="BK97" s="21" t="str">
        <f t="shared" si="278"/>
        <v xml:space="preserve"> </v>
      </c>
      <c r="BL97" s="21" t="str">
        <f t="shared" si="279"/>
        <v/>
      </c>
      <c r="BM97" s="27" t="str">
        <f t="shared" si="280"/>
        <v/>
      </c>
      <c r="BN97" s="27" t="str">
        <f t="shared" si="281"/>
        <v/>
      </c>
      <c r="BP97" s="21" t="e">
        <f>IF(COUNTA($BP$94:BP96)&lt;=COUNTIF(#REF!,_listky!$BP$92),MAX($BP$94:BP96)+1,"")</f>
        <v>#REF!</v>
      </c>
      <c r="BQ97" s="21" t="str">
        <f>IFERROR(INDEX(#REF!,MATCH($BP$92&amp;"_"&amp;$BP97,#REF!,0),1),"")</f>
        <v/>
      </c>
      <c r="BR97" s="21" t="str">
        <f>IFERROR(INDEX(#REF!,MATCH($BP$92&amp;"_"&amp;$BP97,#REF!,0),1),"")</f>
        <v/>
      </c>
      <c r="BS97" s="21" t="str">
        <f>IFERROR(INDEX(#REF!,MATCH($BP$92&amp;"_"&amp;$BP97,#REF!,0),1),"")&amp;" "&amp;IFERROR(INDEX(#REF!,MATCH($BP$92&amp;"_"&amp;$BP97,#REF!,0),1),"")</f>
        <v xml:space="preserve"> </v>
      </c>
      <c r="BT97" s="21" t="str">
        <f>IFERROR(INDEX(#REF!,MATCH($BP$92&amp;"_"&amp;$BP97,#REF!,0),1),"")</f>
        <v/>
      </c>
      <c r="BU97" s="27" t="str">
        <f>IFERROR(VLOOKUP(BR97,#REF!,7,0),"")</f>
        <v/>
      </c>
      <c r="BV97" s="27" t="str">
        <f>IFERROR(IF(VLOOKUP(BR97,#REF!,8,0)=0,"NE","ANO"),"")</f>
        <v/>
      </c>
      <c r="BX97" s="21" t="e">
        <f t="shared" si="256"/>
        <v>#REF!</v>
      </c>
      <c r="BY97" s="21" t="str">
        <f t="shared" si="282"/>
        <v/>
      </c>
      <c r="BZ97" s="21" t="str">
        <f t="shared" si="283"/>
        <v/>
      </c>
      <c r="CA97" s="21" t="str">
        <f t="shared" si="284"/>
        <v xml:space="preserve"> </v>
      </c>
      <c r="CB97" s="21" t="str">
        <f t="shared" si="285"/>
        <v/>
      </c>
      <c r="CC97" s="27" t="str">
        <f t="shared" si="286"/>
        <v/>
      </c>
      <c r="CD97" s="27" t="str">
        <f t="shared" si="287"/>
        <v/>
      </c>
      <c r="CF97" s="21" t="e">
        <f>IF(COUNTA($CF$94:CF96)&lt;=COUNTIF(#REF!,_listky!$CF$92),MAX($CF$94:CF96)+1,"")</f>
        <v>#REF!</v>
      </c>
      <c r="CG97" s="21" t="str">
        <f>IFERROR(INDEX(#REF!,MATCH($CF$92&amp;"_"&amp;$CF97,#REF!,0),1),"")</f>
        <v/>
      </c>
      <c r="CH97" s="21" t="str">
        <f>IFERROR(INDEX(#REF!,MATCH($CF$92&amp;"_"&amp;$CF97,#REF!,0),1),"")</f>
        <v/>
      </c>
      <c r="CI97" s="21" t="str">
        <f>IFERROR(INDEX(#REF!,MATCH($CF$92&amp;"_"&amp;$CF97,#REF!,0),1),"")&amp;" "&amp;IFERROR(INDEX(#REF!,MATCH($CF$92&amp;"_"&amp;$CF97,#REF!,0),1),"")</f>
        <v xml:space="preserve"> </v>
      </c>
      <c r="CJ97" s="21" t="str">
        <f>IFERROR(INDEX(#REF!,MATCH($CF$92&amp;"_"&amp;$CF97,#REF!,0),1),"")</f>
        <v/>
      </c>
      <c r="CK97" s="27" t="str">
        <f>IFERROR(VLOOKUP(CH97,#REF!,7,0),"")</f>
        <v/>
      </c>
      <c r="CL97" s="27" t="str">
        <f>IFERROR(IF(VLOOKUP(CH97,#REF!,8,0)=0,"NE","ANO"),"")</f>
        <v/>
      </c>
      <c r="CN97" s="21" t="e">
        <f t="shared" si="257"/>
        <v>#REF!</v>
      </c>
      <c r="CO97" s="21" t="str">
        <f t="shared" si="288"/>
        <v/>
      </c>
      <c r="CP97" s="21" t="str">
        <f t="shared" si="289"/>
        <v/>
      </c>
      <c r="CQ97" s="21" t="str">
        <f t="shared" si="290"/>
        <v xml:space="preserve"> </v>
      </c>
      <c r="CR97" s="21" t="str">
        <f t="shared" si="291"/>
        <v/>
      </c>
      <c r="CS97" s="27" t="str">
        <f t="shared" si="292"/>
        <v/>
      </c>
      <c r="CT97" s="27" t="str">
        <f t="shared" si="293"/>
        <v/>
      </c>
    </row>
    <row r="98" spans="4:98" x14ac:dyDescent="0.25">
      <c r="D98" s="21" t="e">
        <f>IF(COUNTA($D$94:D97)&lt;=COUNTIF(#REF!,_listky!$D$92),MAX($D$94:D97)+1,"")</f>
        <v>#REF!</v>
      </c>
      <c r="E98" s="21" t="str">
        <f>IFERROR(INDEX(#REF!,MATCH($D$92&amp;"_"&amp;$D98,#REF!,0),1),"")</f>
        <v/>
      </c>
      <c r="F98" s="21" t="str">
        <f>IFERROR(INDEX(#REF!,MATCH($D$92&amp;"_"&amp;$D98,#REF!,0),1),"")</f>
        <v/>
      </c>
      <c r="G98" s="21" t="str">
        <f>IFERROR(INDEX(#REF!,MATCH($D$92&amp;"_"&amp;$D98,#REF!,0),1),"")&amp;" "&amp;IFERROR(INDEX(#REF!,MATCH($D$92&amp;"_"&amp;$D98,#REF!,0),1),"")</f>
        <v xml:space="preserve"> </v>
      </c>
      <c r="H98" s="21" t="str">
        <f>IFERROR(INDEX(#REF!,MATCH($D$92&amp;"_"&amp;$D98,#REF!,0),1),"")</f>
        <v/>
      </c>
      <c r="I98" s="27" t="str">
        <f>IFERROR(VLOOKUP(F98,#REF!,7,0),"")</f>
        <v/>
      </c>
      <c r="J98" s="27" t="str">
        <f>IFERROR(IF(VLOOKUP(F98,#REF!,8,0)=0,"NE","ANO"),"")</f>
        <v/>
      </c>
      <c r="L98" s="21" t="e">
        <f t="shared" si="252"/>
        <v>#REF!</v>
      </c>
      <c r="M98" s="21" t="str">
        <f t="shared" si="258"/>
        <v/>
      </c>
      <c r="N98" s="21" t="str">
        <f t="shared" si="259"/>
        <v/>
      </c>
      <c r="O98" s="21" t="str">
        <f t="shared" si="260"/>
        <v xml:space="preserve"> </v>
      </c>
      <c r="P98" s="21" t="str">
        <f t="shared" si="261"/>
        <v/>
      </c>
      <c r="Q98" s="27" t="str">
        <f t="shared" si="262"/>
        <v/>
      </c>
      <c r="R98" s="27" t="str">
        <f t="shared" si="263"/>
        <v/>
      </c>
      <c r="T98" s="21" t="e">
        <f>IF(COUNTA($T$94:T97)&lt;=COUNTIF(#REF!,_listky!$T$92),MAX($T$94:T97)+1,"")</f>
        <v>#REF!</v>
      </c>
      <c r="U98" s="21" t="str">
        <f>IFERROR(INDEX(#REF!,MATCH($T$92&amp;"_"&amp;$T98,#REF!,0),1),"")</f>
        <v/>
      </c>
      <c r="V98" s="21" t="str">
        <f>IFERROR(INDEX(#REF!,MATCH($T$92&amp;"_"&amp;$T98,#REF!,0),1),"")</f>
        <v/>
      </c>
      <c r="W98" s="21" t="str">
        <f>IFERROR(INDEX(#REF!,MATCH($T$92&amp;"_"&amp;$T98,#REF!,0),1),"")&amp;" "&amp;IFERROR(INDEX(#REF!,MATCH($T$92&amp;"_"&amp;$T98,#REF!,0),1),"")</f>
        <v xml:space="preserve"> </v>
      </c>
      <c r="X98" s="21" t="str">
        <f>IFERROR(INDEX(#REF!,MATCH($T$92&amp;"_"&amp;$T98,#REF!,0),1),"")</f>
        <v/>
      </c>
      <c r="Y98" s="27" t="str">
        <f>IFERROR(VLOOKUP(V98,#REF!,7,0),"")</f>
        <v/>
      </c>
      <c r="Z98" s="27" t="str">
        <f>IFERROR(IF(VLOOKUP(V98,#REF!,8,0)=0,"NE","ANO"),"")</f>
        <v/>
      </c>
      <c r="AB98" s="21" t="e">
        <f t="shared" si="253"/>
        <v>#REF!</v>
      </c>
      <c r="AC98" s="21" t="str">
        <f t="shared" si="264"/>
        <v/>
      </c>
      <c r="AD98" s="21" t="str">
        <f t="shared" si="265"/>
        <v/>
      </c>
      <c r="AE98" s="21" t="str">
        <f t="shared" si="266"/>
        <v xml:space="preserve"> </v>
      </c>
      <c r="AF98" s="21" t="str">
        <f t="shared" si="267"/>
        <v/>
      </c>
      <c r="AG98" s="27" t="str">
        <f t="shared" si="268"/>
        <v/>
      </c>
      <c r="AH98" s="27" t="str">
        <f t="shared" si="269"/>
        <v/>
      </c>
      <c r="AJ98" s="21" t="e">
        <f>IF(COUNTA($AJ$94:AJ97)&lt;=COUNTIF(#REF!,_listky!$AJ$92),MAX($AJ$94:AJ97)+1,"")</f>
        <v>#REF!</v>
      </c>
      <c r="AK98" s="21" t="str">
        <f>IFERROR(INDEX(#REF!,MATCH($AJ$92&amp;"_"&amp;$AJ98,#REF!,0),1),"")</f>
        <v/>
      </c>
      <c r="AL98" s="21" t="str">
        <f>IFERROR(INDEX(#REF!,MATCH($AJ$92&amp;"_"&amp;$AJ98,#REF!,0),1),"")</f>
        <v/>
      </c>
      <c r="AM98" s="21" t="str">
        <f>IFERROR(INDEX(#REF!,MATCH($AJ$92&amp;"_"&amp;$AJ98,#REF!,0),1),"")&amp;" "&amp;IFERROR(INDEX(#REF!,MATCH($AJ$92&amp;"_"&amp;$AJ98,#REF!,0),1),"")</f>
        <v xml:space="preserve"> </v>
      </c>
      <c r="AN98" s="21" t="str">
        <f>IFERROR(INDEX(#REF!,MATCH($AJ$92&amp;"_"&amp;$AJ98,#REF!,0),1),"")</f>
        <v/>
      </c>
      <c r="AO98" s="27" t="str">
        <f>IFERROR(VLOOKUP(AL98,#REF!,7,0),"")</f>
        <v/>
      </c>
      <c r="AP98" s="27" t="str">
        <f>IFERROR(IF(VLOOKUP(AL98,#REF!,8,0)=0,"NE","ANO"),"")</f>
        <v/>
      </c>
      <c r="AR98" s="21" t="e">
        <f t="shared" si="254"/>
        <v>#REF!</v>
      </c>
      <c r="AS98" s="21" t="str">
        <f t="shared" si="270"/>
        <v/>
      </c>
      <c r="AT98" s="21" t="str">
        <f t="shared" si="271"/>
        <v/>
      </c>
      <c r="AU98" s="21" t="str">
        <f t="shared" si="272"/>
        <v xml:space="preserve"> </v>
      </c>
      <c r="AV98" s="21" t="str">
        <f t="shared" si="273"/>
        <v/>
      </c>
      <c r="AW98" s="27" t="str">
        <f t="shared" si="274"/>
        <v/>
      </c>
      <c r="AX98" s="27" t="str">
        <f t="shared" si="275"/>
        <v/>
      </c>
      <c r="AZ98" s="21" t="e">
        <f>IF(COUNTA($AZ$94:AZ97)&lt;=COUNTIF(#REF!,_listky!$AZ$92),MAX($AZ$94:AZ97)+1,"")</f>
        <v>#REF!</v>
      </c>
      <c r="BA98" s="21" t="str">
        <f>IFERROR(INDEX(#REF!,MATCH($AZ$92&amp;"_"&amp;$AZ98,#REF!,0),1),"")</f>
        <v/>
      </c>
      <c r="BB98" s="21" t="str">
        <f>IFERROR(INDEX(#REF!,MATCH($AZ$92&amp;"_"&amp;$AZ98,#REF!,0),1),"")</f>
        <v/>
      </c>
      <c r="BC98" s="21" t="str">
        <f>IFERROR(INDEX(#REF!,MATCH($AZ$92&amp;"_"&amp;$AZ98,#REF!,0),1),"")&amp;" "&amp;IFERROR(INDEX(#REF!,MATCH($AZ$92&amp;"_"&amp;$AZ98,#REF!,0),1),"")</f>
        <v xml:space="preserve"> </v>
      </c>
      <c r="BD98" s="21" t="str">
        <f>IFERROR(INDEX(#REF!,MATCH($AZ$92&amp;"_"&amp;$AZ98,#REF!,0),1),"")</f>
        <v/>
      </c>
      <c r="BE98" s="27" t="str">
        <f>IFERROR(VLOOKUP(BB98,#REF!,7,0),"")</f>
        <v/>
      </c>
      <c r="BF98" s="27" t="str">
        <f>IFERROR(IF(VLOOKUP(BB98,#REF!,8,0)=0,"NE","ANO"),"")</f>
        <v/>
      </c>
      <c r="BH98" s="21" t="e">
        <f t="shared" si="255"/>
        <v>#REF!</v>
      </c>
      <c r="BI98" s="21" t="str">
        <f t="shared" si="276"/>
        <v/>
      </c>
      <c r="BJ98" s="21" t="str">
        <f t="shared" si="277"/>
        <v/>
      </c>
      <c r="BK98" s="21" t="str">
        <f t="shared" si="278"/>
        <v xml:space="preserve"> </v>
      </c>
      <c r="BL98" s="21" t="str">
        <f t="shared" si="279"/>
        <v/>
      </c>
      <c r="BM98" s="27" t="str">
        <f t="shared" si="280"/>
        <v/>
      </c>
      <c r="BN98" s="27" t="str">
        <f t="shared" si="281"/>
        <v/>
      </c>
      <c r="BP98" s="21" t="e">
        <f>IF(COUNTA($BP$94:BP97)&lt;=COUNTIF(#REF!,_listky!$BP$92),MAX($BP$94:BP97)+1,"")</f>
        <v>#REF!</v>
      </c>
      <c r="BQ98" s="21" t="str">
        <f>IFERROR(INDEX(#REF!,MATCH($BP$92&amp;"_"&amp;$BP98,#REF!,0),1),"")</f>
        <v/>
      </c>
      <c r="BR98" s="21" t="str">
        <f>IFERROR(INDEX(#REF!,MATCH($BP$92&amp;"_"&amp;$BP98,#REF!,0),1),"")</f>
        <v/>
      </c>
      <c r="BS98" s="21" t="str">
        <f>IFERROR(INDEX(#REF!,MATCH($BP$92&amp;"_"&amp;$BP98,#REF!,0),1),"")&amp;" "&amp;IFERROR(INDEX(#REF!,MATCH($BP$92&amp;"_"&amp;$BP98,#REF!,0),1),"")</f>
        <v xml:space="preserve"> </v>
      </c>
      <c r="BT98" s="21" t="str">
        <f>IFERROR(INDEX(#REF!,MATCH($BP$92&amp;"_"&amp;$BP98,#REF!,0),1),"")</f>
        <v/>
      </c>
      <c r="BU98" s="27" t="str">
        <f>IFERROR(VLOOKUP(BR98,#REF!,7,0),"")</f>
        <v/>
      </c>
      <c r="BV98" s="27" t="str">
        <f>IFERROR(IF(VLOOKUP(BR98,#REF!,8,0)=0,"NE","ANO"),"")</f>
        <v/>
      </c>
      <c r="BX98" s="21" t="e">
        <f t="shared" si="256"/>
        <v>#REF!</v>
      </c>
      <c r="BY98" s="21" t="str">
        <f t="shared" si="282"/>
        <v/>
      </c>
      <c r="BZ98" s="21" t="str">
        <f t="shared" si="283"/>
        <v/>
      </c>
      <c r="CA98" s="21" t="str">
        <f t="shared" si="284"/>
        <v xml:space="preserve"> </v>
      </c>
      <c r="CB98" s="21" t="str">
        <f t="shared" si="285"/>
        <v/>
      </c>
      <c r="CC98" s="27" t="str">
        <f t="shared" si="286"/>
        <v/>
      </c>
      <c r="CD98" s="27" t="str">
        <f t="shared" si="287"/>
        <v/>
      </c>
      <c r="CF98" s="21" t="e">
        <f>IF(COUNTA($CF$94:CF97)&lt;=COUNTIF(#REF!,_listky!$CF$92),MAX($CF$94:CF97)+1,"")</f>
        <v>#REF!</v>
      </c>
      <c r="CG98" s="21" t="str">
        <f>IFERROR(INDEX(#REF!,MATCH($CF$92&amp;"_"&amp;$CF98,#REF!,0),1),"")</f>
        <v/>
      </c>
      <c r="CH98" s="21" t="str">
        <f>IFERROR(INDEX(#REF!,MATCH($CF$92&amp;"_"&amp;$CF98,#REF!,0),1),"")</f>
        <v/>
      </c>
      <c r="CI98" s="21" t="str">
        <f>IFERROR(INDEX(#REF!,MATCH($CF$92&amp;"_"&amp;$CF98,#REF!,0),1),"")&amp;" "&amp;IFERROR(INDEX(#REF!,MATCH($CF$92&amp;"_"&amp;$CF98,#REF!,0),1),"")</f>
        <v xml:space="preserve"> </v>
      </c>
      <c r="CJ98" s="21" t="str">
        <f>IFERROR(INDEX(#REF!,MATCH($CF$92&amp;"_"&amp;$CF98,#REF!,0),1),"")</f>
        <v/>
      </c>
      <c r="CK98" s="27" t="str">
        <f>IFERROR(VLOOKUP(CH98,#REF!,7,0),"")</f>
        <v/>
      </c>
      <c r="CL98" s="27" t="str">
        <f>IFERROR(IF(VLOOKUP(CH98,#REF!,8,0)=0,"NE","ANO"),"")</f>
        <v/>
      </c>
      <c r="CN98" s="21" t="e">
        <f t="shared" si="257"/>
        <v>#REF!</v>
      </c>
      <c r="CO98" s="21" t="str">
        <f t="shared" si="288"/>
        <v/>
      </c>
      <c r="CP98" s="21" t="str">
        <f t="shared" si="289"/>
        <v/>
      </c>
      <c r="CQ98" s="21" t="str">
        <f t="shared" si="290"/>
        <v xml:space="preserve"> </v>
      </c>
      <c r="CR98" s="21" t="str">
        <f t="shared" si="291"/>
        <v/>
      </c>
      <c r="CS98" s="27" t="str">
        <f t="shared" si="292"/>
        <v/>
      </c>
      <c r="CT98" s="27" t="str">
        <f t="shared" si="293"/>
        <v/>
      </c>
    </row>
    <row r="99" spans="4:98" x14ac:dyDescent="0.25">
      <c r="D99" s="21" t="e">
        <f>IF(COUNTA($D$94:D98)&lt;=COUNTIF(#REF!,_listky!$D$92),MAX($D$94:D98)+1,"")</f>
        <v>#REF!</v>
      </c>
      <c r="E99" s="21" t="str">
        <f>IFERROR(INDEX(#REF!,MATCH($D$92&amp;"_"&amp;$D99,#REF!,0),1),"")</f>
        <v/>
      </c>
      <c r="F99" s="21" t="str">
        <f>IFERROR(INDEX(#REF!,MATCH($D$92&amp;"_"&amp;$D99,#REF!,0),1),"")</f>
        <v/>
      </c>
      <c r="G99" s="21" t="str">
        <f>IFERROR(INDEX(#REF!,MATCH($D$92&amp;"_"&amp;$D99,#REF!,0),1),"")&amp;" "&amp;IFERROR(INDEX(#REF!,MATCH($D$92&amp;"_"&amp;$D99,#REF!,0),1),"")</f>
        <v xml:space="preserve"> </v>
      </c>
      <c r="H99" s="21" t="str">
        <f>IFERROR(INDEX(#REF!,MATCH($D$92&amp;"_"&amp;$D99,#REF!,0),1),"")</f>
        <v/>
      </c>
      <c r="I99" s="27" t="str">
        <f>IFERROR(VLOOKUP(F99,#REF!,7,0),"")</f>
        <v/>
      </c>
      <c r="J99" s="27" t="str">
        <f>IFERROR(IF(VLOOKUP(F99,#REF!,8,0)=0,"NE","ANO"),"")</f>
        <v/>
      </c>
      <c r="L99" s="21" t="e">
        <f t="shared" si="252"/>
        <v>#REF!</v>
      </c>
      <c r="M99" s="21" t="str">
        <f t="shared" si="258"/>
        <v/>
      </c>
      <c r="N99" s="21" t="str">
        <f t="shared" si="259"/>
        <v/>
      </c>
      <c r="O99" s="21" t="str">
        <f t="shared" si="260"/>
        <v xml:space="preserve"> </v>
      </c>
      <c r="P99" s="21" t="str">
        <f t="shared" si="261"/>
        <v/>
      </c>
      <c r="Q99" s="27" t="str">
        <f t="shared" si="262"/>
        <v/>
      </c>
      <c r="R99" s="27" t="str">
        <f t="shared" si="263"/>
        <v/>
      </c>
      <c r="T99" s="21" t="e">
        <f>IF(COUNTA($T$94:T98)&lt;=COUNTIF(#REF!,_listky!$T$92),MAX($T$94:T98)+1,"")</f>
        <v>#REF!</v>
      </c>
      <c r="U99" s="21" t="str">
        <f>IFERROR(INDEX(#REF!,MATCH($T$92&amp;"_"&amp;$T99,#REF!,0),1),"")</f>
        <v/>
      </c>
      <c r="V99" s="21" t="str">
        <f>IFERROR(INDEX(#REF!,MATCH($T$92&amp;"_"&amp;$T99,#REF!,0),1),"")</f>
        <v/>
      </c>
      <c r="W99" s="21" t="str">
        <f>IFERROR(INDEX(#REF!,MATCH($T$92&amp;"_"&amp;$T99,#REF!,0),1),"")&amp;" "&amp;IFERROR(INDEX(#REF!,MATCH($T$92&amp;"_"&amp;$T99,#REF!,0),1),"")</f>
        <v xml:space="preserve"> </v>
      </c>
      <c r="X99" s="21" t="str">
        <f>IFERROR(INDEX(#REF!,MATCH($T$92&amp;"_"&amp;$T99,#REF!,0),1),"")</f>
        <v/>
      </c>
      <c r="Y99" s="27" t="str">
        <f>IFERROR(VLOOKUP(V99,#REF!,7,0),"")</f>
        <v/>
      </c>
      <c r="Z99" s="27" t="str">
        <f>IFERROR(IF(VLOOKUP(V99,#REF!,8,0)=0,"NE","ANO"),"")</f>
        <v/>
      </c>
      <c r="AB99" s="21" t="e">
        <f t="shared" si="253"/>
        <v>#REF!</v>
      </c>
      <c r="AC99" s="21" t="str">
        <f t="shared" si="264"/>
        <v/>
      </c>
      <c r="AD99" s="21" t="str">
        <f t="shared" si="265"/>
        <v/>
      </c>
      <c r="AE99" s="21" t="str">
        <f t="shared" si="266"/>
        <v xml:space="preserve"> </v>
      </c>
      <c r="AF99" s="21" t="str">
        <f t="shared" si="267"/>
        <v/>
      </c>
      <c r="AG99" s="27" t="str">
        <f t="shared" si="268"/>
        <v/>
      </c>
      <c r="AH99" s="27" t="str">
        <f t="shared" si="269"/>
        <v/>
      </c>
      <c r="AJ99" s="21" t="e">
        <f>IF(COUNTA($AJ$94:AJ98)&lt;=COUNTIF(#REF!,_listky!$AJ$92),MAX($AJ$94:AJ98)+1,"")</f>
        <v>#REF!</v>
      </c>
      <c r="AK99" s="21" t="str">
        <f>IFERROR(INDEX(#REF!,MATCH($AJ$92&amp;"_"&amp;$AJ99,#REF!,0),1),"")</f>
        <v/>
      </c>
      <c r="AL99" s="21" t="str">
        <f>IFERROR(INDEX(#REF!,MATCH($AJ$92&amp;"_"&amp;$AJ99,#REF!,0),1),"")</f>
        <v/>
      </c>
      <c r="AM99" s="21" t="str">
        <f>IFERROR(INDEX(#REF!,MATCH($AJ$92&amp;"_"&amp;$AJ99,#REF!,0),1),"")&amp;" "&amp;IFERROR(INDEX(#REF!,MATCH($AJ$92&amp;"_"&amp;$AJ99,#REF!,0),1),"")</f>
        <v xml:space="preserve"> </v>
      </c>
      <c r="AN99" s="21" t="str">
        <f>IFERROR(INDEX(#REF!,MATCH($AJ$92&amp;"_"&amp;$AJ99,#REF!,0),1),"")</f>
        <v/>
      </c>
      <c r="AO99" s="27" t="str">
        <f>IFERROR(VLOOKUP(AL99,#REF!,7,0),"")</f>
        <v/>
      </c>
      <c r="AP99" s="27" t="str">
        <f>IFERROR(IF(VLOOKUP(AL99,#REF!,8,0)=0,"NE","ANO"),"")</f>
        <v/>
      </c>
      <c r="AR99" s="21" t="e">
        <f t="shared" si="254"/>
        <v>#REF!</v>
      </c>
      <c r="AS99" s="21" t="str">
        <f t="shared" si="270"/>
        <v/>
      </c>
      <c r="AT99" s="21" t="str">
        <f t="shared" si="271"/>
        <v/>
      </c>
      <c r="AU99" s="21" t="str">
        <f t="shared" si="272"/>
        <v xml:space="preserve"> </v>
      </c>
      <c r="AV99" s="21" t="str">
        <f t="shared" si="273"/>
        <v/>
      </c>
      <c r="AW99" s="27" t="str">
        <f t="shared" si="274"/>
        <v/>
      </c>
      <c r="AX99" s="27" t="str">
        <f t="shared" si="275"/>
        <v/>
      </c>
      <c r="AZ99" s="21" t="e">
        <f>IF(COUNTA($AZ$94:AZ98)&lt;=COUNTIF(#REF!,_listky!$AZ$92),MAX($AZ$94:AZ98)+1,"")</f>
        <v>#REF!</v>
      </c>
      <c r="BA99" s="21" t="str">
        <f>IFERROR(INDEX(#REF!,MATCH($AZ$92&amp;"_"&amp;$AZ99,#REF!,0),1),"")</f>
        <v/>
      </c>
      <c r="BB99" s="21" t="str">
        <f>IFERROR(INDEX(#REF!,MATCH($AZ$92&amp;"_"&amp;$AZ99,#REF!,0),1),"")</f>
        <v/>
      </c>
      <c r="BC99" s="21" t="str">
        <f>IFERROR(INDEX(#REF!,MATCH($AZ$92&amp;"_"&amp;$AZ99,#REF!,0),1),"")&amp;" "&amp;IFERROR(INDEX(#REF!,MATCH($AZ$92&amp;"_"&amp;$AZ99,#REF!,0),1),"")</f>
        <v xml:space="preserve"> </v>
      </c>
      <c r="BD99" s="21" t="str">
        <f>IFERROR(INDEX(#REF!,MATCH($AZ$92&amp;"_"&amp;$AZ99,#REF!,0),1),"")</f>
        <v/>
      </c>
      <c r="BE99" s="27" t="str">
        <f>IFERROR(VLOOKUP(BB99,#REF!,7,0),"")</f>
        <v/>
      </c>
      <c r="BF99" s="27" t="str">
        <f>IFERROR(IF(VLOOKUP(BB99,#REF!,8,0)=0,"NE","ANO"),"")</f>
        <v/>
      </c>
      <c r="BH99" s="21" t="e">
        <f t="shared" si="255"/>
        <v>#REF!</v>
      </c>
      <c r="BI99" s="21" t="str">
        <f t="shared" si="276"/>
        <v/>
      </c>
      <c r="BJ99" s="21" t="str">
        <f t="shared" si="277"/>
        <v/>
      </c>
      <c r="BK99" s="21" t="str">
        <f t="shared" si="278"/>
        <v xml:space="preserve"> </v>
      </c>
      <c r="BL99" s="21" t="str">
        <f t="shared" si="279"/>
        <v/>
      </c>
      <c r="BM99" s="27" t="str">
        <f t="shared" si="280"/>
        <v/>
      </c>
      <c r="BN99" s="27" t="str">
        <f t="shared" si="281"/>
        <v/>
      </c>
      <c r="BP99" s="21" t="e">
        <f>IF(COUNTA($BP$94:BP98)&lt;=COUNTIF(#REF!,_listky!$BP$92),MAX($BP$94:BP98)+1,"")</f>
        <v>#REF!</v>
      </c>
      <c r="BQ99" s="21" t="str">
        <f>IFERROR(INDEX(#REF!,MATCH($BP$92&amp;"_"&amp;$BP99,#REF!,0),1),"")</f>
        <v/>
      </c>
      <c r="BR99" s="21" t="str">
        <f>IFERROR(INDEX(#REF!,MATCH($BP$92&amp;"_"&amp;$BP99,#REF!,0),1),"")</f>
        <v/>
      </c>
      <c r="BS99" s="21" t="str">
        <f>IFERROR(INDEX(#REF!,MATCH($BP$92&amp;"_"&amp;$BP99,#REF!,0),1),"")&amp;" "&amp;IFERROR(INDEX(#REF!,MATCH($BP$92&amp;"_"&amp;$BP99,#REF!,0),1),"")</f>
        <v xml:space="preserve"> </v>
      </c>
      <c r="BT99" s="21" t="str">
        <f>IFERROR(INDEX(#REF!,MATCH($BP$92&amp;"_"&amp;$BP99,#REF!,0),1),"")</f>
        <v/>
      </c>
      <c r="BU99" s="27" t="str">
        <f>IFERROR(VLOOKUP(BR99,#REF!,7,0),"")</f>
        <v/>
      </c>
      <c r="BV99" s="27" t="str">
        <f>IFERROR(IF(VLOOKUP(BR99,#REF!,8,0)=0,"NE","ANO"),"")</f>
        <v/>
      </c>
      <c r="BX99" s="21" t="e">
        <f t="shared" si="256"/>
        <v>#REF!</v>
      </c>
      <c r="BY99" s="21" t="str">
        <f t="shared" si="282"/>
        <v/>
      </c>
      <c r="BZ99" s="21" t="str">
        <f t="shared" si="283"/>
        <v/>
      </c>
      <c r="CA99" s="21" t="str">
        <f t="shared" si="284"/>
        <v xml:space="preserve"> </v>
      </c>
      <c r="CB99" s="21" t="str">
        <f t="shared" si="285"/>
        <v/>
      </c>
      <c r="CC99" s="27" t="str">
        <f t="shared" si="286"/>
        <v/>
      </c>
      <c r="CD99" s="27" t="str">
        <f t="shared" si="287"/>
        <v/>
      </c>
      <c r="CF99" s="21" t="e">
        <f>IF(COUNTA($CF$94:CF98)&lt;=COUNTIF(#REF!,_listky!$CF$92),MAX($CF$94:CF98)+1,"")</f>
        <v>#REF!</v>
      </c>
      <c r="CG99" s="21" t="str">
        <f>IFERROR(INDEX(#REF!,MATCH($CF$92&amp;"_"&amp;$CF99,#REF!,0),1),"")</f>
        <v/>
      </c>
      <c r="CH99" s="21" t="str">
        <f>IFERROR(INDEX(#REF!,MATCH($CF$92&amp;"_"&amp;$CF99,#REF!,0),1),"")</f>
        <v/>
      </c>
      <c r="CI99" s="21" t="str">
        <f>IFERROR(INDEX(#REF!,MATCH($CF$92&amp;"_"&amp;$CF99,#REF!,0),1),"")&amp;" "&amp;IFERROR(INDEX(#REF!,MATCH($CF$92&amp;"_"&amp;$CF99,#REF!,0),1),"")</f>
        <v xml:space="preserve"> </v>
      </c>
      <c r="CJ99" s="21" t="str">
        <f>IFERROR(INDEX(#REF!,MATCH($CF$92&amp;"_"&amp;$CF99,#REF!,0),1),"")</f>
        <v/>
      </c>
      <c r="CK99" s="27" t="str">
        <f>IFERROR(VLOOKUP(CH99,#REF!,7,0),"")</f>
        <v/>
      </c>
      <c r="CL99" s="27" t="str">
        <f>IFERROR(IF(VLOOKUP(CH99,#REF!,8,0)=0,"NE","ANO"),"")</f>
        <v/>
      </c>
      <c r="CN99" s="21" t="e">
        <f t="shared" si="257"/>
        <v>#REF!</v>
      </c>
      <c r="CO99" s="21" t="str">
        <f t="shared" si="288"/>
        <v/>
      </c>
      <c r="CP99" s="21" t="str">
        <f t="shared" si="289"/>
        <v/>
      </c>
      <c r="CQ99" s="21" t="str">
        <f t="shared" si="290"/>
        <v xml:space="preserve"> </v>
      </c>
      <c r="CR99" s="21" t="str">
        <f t="shared" si="291"/>
        <v/>
      </c>
      <c r="CS99" s="27" t="str">
        <f t="shared" si="292"/>
        <v/>
      </c>
      <c r="CT99" s="27" t="str">
        <f t="shared" si="293"/>
        <v/>
      </c>
    </row>
    <row r="100" spans="4:98" x14ac:dyDescent="0.25">
      <c r="D100" s="21" t="e">
        <f>IF(COUNTA($D$94:D99)&lt;=COUNTIF(#REF!,_listky!$D$92),MAX($D$94:D99)+1,"")</f>
        <v>#REF!</v>
      </c>
      <c r="E100" s="21" t="str">
        <f>IFERROR(INDEX(#REF!,MATCH($D$92&amp;"_"&amp;$D100,#REF!,0),1),"")</f>
        <v/>
      </c>
      <c r="F100" s="21" t="str">
        <f>IFERROR(INDEX(#REF!,MATCH($D$92&amp;"_"&amp;$D100,#REF!,0),1),"")</f>
        <v/>
      </c>
      <c r="G100" s="21" t="str">
        <f>IFERROR(INDEX(#REF!,MATCH($D$92&amp;"_"&amp;$D100,#REF!,0),1),"")&amp;" "&amp;IFERROR(INDEX(#REF!,MATCH($D$92&amp;"_"&amp;$D100,#REF!,0),1),"")</f>
        <v xml:space="preserve"> </v>
      </c>
      <c r="H100" s="21" t="str">
        <f>IFERROR(INDEX(#REF!,MATCH($D$92&amp;"_"&amp;$D100,#REF!,0),1),"")</f>
        <v/>
      </c>
      <c r="I100" s="27" t="str">
        <f>IFERROR(VLOOKUP(F100,#REF!,7,0),"")</f>
        <v/>
      </c>
      <c r="J100" s="27" t="str">
        <f>IFERROR(IF(VLOOKUP(F100,#REF!,8,0)=0,"NE","ANO"),"")</f>
        <v/>
      </c>
      <c r="L100" s="21" t="e">
        <f t="shared" si="252"/>
        <v>#REF!</v>
      </c>
      <c r="M100" s="21" t="str">
        <f t="shared" si="258"/>
        <v/>
      </c>
      <c r="N100" s="21" t="str">
        <f t="shared" si="259"/>
        <v/>
      </c>
      <c r="O100" s="21" t="str">
        <f t="shared" si="260"/>
        <v xml:space="preserve"> </v>
      </c>
      <c r="P100" s="21" t="str">
        <f t="shared" si="261"/>
        <v/>
      </c>
      <c r="Q100" s="27" t="str">
        <f t="shared" si="262"/>
        <v/>
      </c>
      <c r="R100" s="27" t="str">
        <f t="shared" si="263"/>
        <v/>
      </c>
      <c r="T100" s="21" t="e">
        <f>IF(COUNTA($T$94:T99)&lt;=COUNTIF(#REF!,_listky!$T$92),MAX($T$94:T99)+1,"")</f>
        <v>#REF!</v>
      </c>
      <c r="U100" s="21" t="str">
        <f>IFERROR(INDEX(#REF!,MATCH($T$92&amp;"_"&amp;$T100,#REF!,0),1),"")</f>
        <v/>
      </c>
      <c r="V100" s="21" t="str">
        <f>IFERROR(INDEX(#REF!,MATCH($T$92&amp;"_"&amp;$T100,#REF!,0),1),"")</f>
        <v/>
      </c>
      <c r="W100" s="21" t="str">
        <f>IFERROR(INDEX(#REF!,MATCH($T$92&amp;"_"&amp;$T100,#REF!,0),1),"")&amp;" "&amp;IFERROR(INDEX(#REF!,MATCH($T$92&amp;"_"&amp;$T100,#REF!,0),1),"")</f>
        <v xml:space="preserve"> </v>
      </c>
      <c r="X100" s="21" t="str">
        <f>IFERROR(INDEX(#REF!,MATCH($T$92&amp;"_"&amp;$T100,#REF!,0),1),"")</f>
        <v/>
      </c>
      <c r="Y100" s="27" t="str">
        <f>IFERROR(VLOOKUP(V100,#REF!,7,0),"")</f>
        <v/>
      </c>
      <c r="Z100" s="27" t="str">
        <f>IFERROR(IF(VLOOKUP(V100,#REF!,8,0)=0,"NE","ANO"),"")</f>
        <v/>
      </c>
      <c r="AB100" s="21" t="e">
        <f t="shared" si="253"/>
        <v>#REF!</v>
      </c>
      <c r="AC100" s="21" t="str">
        <f t="shared" si="264"/>
        <v/>
      </c>
      <c r="AD100" s="21" t="str">
        <f t="shared" si="265"/>
        <v/>
      </c>
      <c r="AE100" s="21" t="str">
        <f t="shared" si="266"/>
        <v xml:space="preserve"> </v>
      </c>
      <c r="AF100" s="21" t="str">
        <f t="shared" si="267"/>
        <v/>
      </c>
      <c r="AG100" s="27" t="str">
        <f t="shared" si="268"/>
        <v/>
      </c>
      <c r="AH100" s="27" t="str">
        <f t="shared" si="269"/>
        <v/>
      </c>
      <c r="AJ100" s="21" t="e">
        <f>IF(COUNTA($AJ$94:AJ99)&lt;=COUNTIF(#REF!,_listky!$AJ$92),MAX($AJ$94:AJ99)+1,"")</f>
        <v>#REF!</v>
      </c>
      <c r="AK100" s="21" t="str">
        <f>IFERROR(INDEX(#REF!,MATCH($AJ$92&amp;"_"&amp;$AJ100,#REF!,0),1),"")</f>
        <v/>
      </c>
      <c r="AL100" s="21" t="str">
        <f>IFERROR(INDEX(#REF!,MATCH($AJ$92&amp;"_"&amp;$AJ100,#REF!,0),1),"")</f>
        <v/>
      </c>
      <c r="AM100" s="21" t="str">
        <f>IFERROR(INDEX(#REF!,MATCH($AJ$92&amp;"_"&amp;$AJ100,#REF!,0),1),"")&amp;" "&amp;IFERROR(INDEX(#REF!,MATCH($AJ$92&amp;"_"&amp;$AJ100,#REF!,0),1),"")</f>
        <v xml:space="preserve"> </v>
      </c>
      <c r="AN100" s="21" t="str">
        <f>IFERROR(INDEX(#REF!,MATCH($AJ$92&amp;"_"&amp;$AJ100,#REF!,0),1),"")</f>
        <v/>
      </c>
      <c r="AO100" s="27" t="str">
        <f>IFERROR(VLOOKUP(AL100,#REF!,7,0),"")</f>
        <v/>
      </c>
      <c r="AP100" s="27" t="str">
        <f>IFERROR(IF(VLOOKUP(AL100,#REF!,8,0)=0,"NE","ANO"),"")</f>
        <v/>
      </c>
      <c r="AR100" s="21" t="e">
        <f t="shared" si="254"/>
        <v>#REF!</v>
      </c>
      <c r="AS100" s="21" t="str">
        <f t="shared" si="270"/>
        <v/>
      </c>
      <c r="AT100" s="21" t="str">
        <f t="shared" si="271"/>
        <v/>
      </c>
      <c r="AU100" s="21" t="str">
        <f t="shared" si="272"/>
        <v xml:space="preserve"> </v>
      </c>
      <c r="AV100" s="21" t="str">
        <f t="shared" si="273"/>
        <v/>
      </c>
      <c r="AW100" s="27" t="str">
        <f t="shared" si="274"/>
        <v/>
      </c>
      <c r="AX100" s="27" t="str">
        <f t="shared" si="275"/>
        <v/>
      </c>
      <c r="AZ100" s="21" t="e">
        <f>IF(COUNTA($AZ$94:AZ99)&lt;=COUNTIF(#REF!,_listky!$AZ$92),MAX($AZ$94:AZ99)+1,"")</f>
        <v>#REF!</v>
      </c>
      <c r="BA100" s="21" t="str">
        <f>IFERROR(INDEX(#REF!,MATCH($AZ$92&amp;"_"&amp;$AZ100,#REF!,0),1),"")</f>
        <v/>
      </c>
      <c r="BB100" s="21" t="str">
        <f>IFERROR(INDEX(#REF!,MATCH($AZ$92&amp;"_"&amp;$AZ100,#REF!,0),1),"")</f>
        <v/>
      </c>
      <c r="BC100" s="21" t="str">
        <f>IFERROR(INDEX(#REF!,MATCH($AZ$92&amp;"_"&amp;$AZ100,#REF!,0),1),"")&amp;" "&amp;IFERROR(INDEX(#REF!,MATCH($AZ$92&amp;"_"&amp;$AZ100,#REF!,0),1),"")</f>
        <v xml:space="preserve"> </v>
      </c>
      <c r="BD100" s="21" t="str">
        <f>IFERROR(INDEX(#REF!,MATCH($AZ$92&amp;"_"&amp;$AZ100,#REF!,0),1),"")</f>
        <v/>
      </c>
      <c r="BE100" s="27" t="str">
        <f>IFERROR(VLOOKUP(BB100,#REF!,7,0),"")</f>
        <v/>
      </c>
      <c r="BF100" s="27" t="str">
        <f>IFERROR(IF(VLOOKUP(BB100,#REF!,8,0)=0,"NE","ANO"),"")</f>
        <v/>
      </c>
      <c r="BH100" s="21" t="e">
        <f t="shared" si="255"/>
        <v>#REF!</v>
      </c>
      <c r="BI100" s="21" t="str">
        <f t="shared" si="276"/>
        <v/>
      </c>
      <c r="BJ100" s="21" t="str">
        <f t="shared" si="277"/>
        <v/>
      </c>
      <c r="BK100" s="21" t="str">
        <f t="shared" si="278"/>
        <v xml:space="preserve"> </v>
      </c>
      <c r="BL100" s="21" t="str">
        <f t="shared" si="279"/>
        <v/>
      </c>
      <c r="BM100" s="27" t="str">
        <f t="shared" si="280"/>
        <v/>
      </c>
      <c r="BN100" s="27" t="str">
        <f t="shared" si="281"/>
        <v/>
      </c>
      <c r="BP100" s="21" t="e">
        <f>IF(COUNTA($BP$94:BP99)&lt;=COUNTIF(#REF!,_listky!$BP$92),MAX($BP$94:BP99)+1,"")</f>
        <v>#REF!</v>
      </c>
      <c r="BQ100" s="21" t="str">
        <f>IFERROR(INDEX(#REF!,MATCH($BP$92&amp;"_"&amp;$BP100,#REF!,0),1),"")</f>
        <v/>
      </c>
      <c r="BR100" s="21" t="str">
        <f>IFERROR(INDEX(#REF!,MATCH($BP$92&amp;"_"&amp;$BP100,#REF!,0),1),"")</f>
        <v/>
      </c>
      <c r="BS100" s="21" t="str">
        <f>IFERROR(INDEX(#REF!,MATCH($BP$92&amp;"_"&amp;$BP100,#REF!,0),1),"")&amp;" "&amp;IFERROR(INDEX(#REF!,MATCH($BP$92&amp;"_"&amp;$BP100,#REF!,0),1),"")</f>
        <v xml:space="preserve"> </v>
      </c>
      <c r="BT100" s="21" t="str">
        <f>IFERROR(INDEX(#REF!,MATCH($BP$92&amp;"_"&amp;$BP100,#REF!,0),1),"")</f>
        <v/>
      </c>
      <c r="BU100" s="27" t="str">
        <f>IFERROR(VLOOKUP(BR100,#REF!,7,0),"")</f>
        <v/>
      </c>
      <c r="BV100" s="27" t="str">
        <f>IFERROR(IF(VLOOKUP(BR100,#REF!,8,0)=0,"NE","ANO"),"")</f>
        <v/>
      </c>
      <c r="BX100" s="21" t="e">
        <f t="shared" si="256"/>
        <v>#REF!</v>
      </c>
      <c r="BY100" s="21" t="str">
        <f t="shared" si="282"/>
        <v/>
      </c>
      <c r="BZ100" s="21" t="str">
        <f t="shared" si="283"/>
        <v/>
      </c>
      <c r="CA100" s="21" t="str">
        <f t="shared" si="284"/>
        <v xml:space="preserve"> </v>
      </c>
      <c r="CB100" s="21" t="str">
        <f t="shared" si="285"/>
        <v/>
      </c>
      <c r="CC100" s="27" t="str">
        <f t="shared" si="286"/>
        <v/>
      </c>
      <c r="CD100" s="27" t="str">
        <f t="shared" si="287"/>
        <v/>
      </c>
      <c r="CF100" s="21" t="e">
        <f>IF(COUNTA($CF$94:CF99)&lt;=COUNTIF(#REF!,_listky!$CF$92),MAX($CF$94:CF99)+1,"")</f>
        <v>#REF!</v>
      </c>
      <c r="CG100" s="21" t="str">
        <f>IFERROR(INDEX(#REF!,MATCH($CF$92&amp;"_"&amp;$CF100,#REF!,0),1),"")</f>
        <v/>
      </c>
      <c r="CH100" s="21" t="str">
        <f>IFERROR(INDEX(#REF!,MATCH($CF$92&amp;"_"&amp;$CF100,#REF!,0),1),"")</f>
        <v/>
      </c>
      <c r="CI100" s="21" t="str">
        <f>IFERROR(INDEX(#REF!,MATCH($CF$92&amp;"_"&amp;$CF100,#REF!,0),1),"")&amp;" "&amp;IFERROR(INDEX(#REF!,MATCH($CF$92&amp;"_"&amp;$CF100,#REF!,0),1),"")</f>
        <v xml:space="preserve"> </v>
      </c>
      <c r="CJ100" s="21" t="str">
        <f>IFERROR(INDEX(#REF!,MATCH($CF$92&amp;"_"&amp;$CF100,#REF!,0),1),"")</f>
        <v/>
      </c>
      <c r="CK100" s="27" t="str">
        <f>IFERROR(VLOOKUP(CH100,#REF!,7,0),"")</f>
        <v/>
      </c>
      <c r="CL100" s="27" t="str">
        <f>IFERROR(IF(VLOOKUP(CH100,#REF!,8,0)=0,"NE","ANO"),"")</f>
        <v/>
      </c>
      <c r="CN100" s="21" t="e">
        <f t="shared" si="257"/>
        <v>#REF!</v>
      </c>
      <c r="CO100" s="21" t="str">
        <f t="shared" si="288"/>
        <v/>
      </c>
      <c r="CP100" s="21" t="str">
        <f t="shared" si="289"/>
        <v/>
      </c>
      <c r="CQ100" s="21" t="str">
        <f t="shared" si="290"/>
        <v xml:space="preserve"> </v>
      </c>
      <c r="CR100" s="21" t="str">
        <f t="shared" si="291"/>
        <v/>
      </c>
      <c r="CS100" s="27" t="str">
        <f t="shared" si="292"/>
        <v/>
      </c>
      <c r="CT100" s="27" t="str">
        <f t="shared" si="293"/>
        <v/>
      </c>
    </row>
    <row r="101" spans="4:98" x14ac:dyDescent="0.25">
      <c r="D101" s="21" t="e">
        <f>IF(COUNTA($D$94:D100)&lt;=COUNTIF(#REF!,_listky!$D$92),MAX($D$94:D100)+1,"")</f>
        <v>#REF!</v>
      </c>
      <c r="E101" s="21" t="str">
        <f>IFERROR(INDEX(#REF!,MATCH($D$92&amp;"_"&amp;$D101,#REF!,0),1),"")</f>
        <v/>
      </c>
      <c r="F101" s="21" t="str">
        <f>IFERROR(INDEX(#REF!,MATCH($D$92&amp;"_"&amp;$D101,#REF!,0),1),"")</f>
        <v/>
      </c>
      <c r="G101" s="21" t="str">
        <f>IFERROR(INDEX(#REF!,MATCH($D$92&amp;"_"&amp;$D101,#REF!,0),1),"")&amp;" "&amp;IFERROR(INDEX(#REF!,MATCH($D$92&amp;"_"&amp;$D101,#REF!,0),1),"")</f>
        <v xml:space="preserve"> </v>
      </c>
      <c r="H101" s="21" t="str">
        <f>IFERROR(INDEX(#REF!,MATCH($D$92&amp;"_"&amp;$D101,#REF!,0),1),"")</f>
        <v/>
      </c>
      <c r="I101" s="27" t="str">
        <f>IFERROR(VLOOKUP(F101,#REF!,7,0),"")</f>
        <v/>
      </c>
      <c r="J101" s="27" t="str">
        <f>IFERROR(IF(VLOOKUP(F101,#REF!,8,0)=0,"NE","ANO"),"")</f>
        <v/>
      </c>
      <c r="L101" s="21" t="e">
        <f t="shared" si="252"/>
        <v>#REF!</v>
      </c>
      <c r="M101" s="21" t="str">
        <f t="shared" si="258"/>
        <v/>
      </c>
      <c r="N101" s="21" t="str">
        <f t="shared" si="259"/>
        <v/>
      </c>
      <c r="O101" s="21" t="str">
        <f t="shared" si="260"/>
        <v xml:space="preserve"> </v>
      </c>
      <c r="P101" s="21" t="str">
        <f t="shared" si="261"/>
        <v/>
      </c>
      <c r="Q101" s="27" t="str">
        <f t="shared" si="262"/>
        <v/>
      </c>
      <c r="R101" s="27" t="str">
        <f t="shared" si="263"/>
        <v/>
      </c>
      <c r="T101" s="21" t="e">
        <f>IF(COUNTA($T$94:T100)&lt;=COUNTIF(#REF!,_listky!$T$92),MAX($T$94:T100)+1,"")</f>
        <v>#REF!</v>
      </c>
      <c r="U101" s="21" t="str">
        <f>IFERROR(INDEX(#REF!,MATCH($T$92&amp;"_"&amp;$T101,#REF!,0),1),"")</f>
        <v/>
      </c>
      <c r="V101" s="21" t="str">
        <f>IFERROR(INDEX(#REF!,MATCH($T$92&amp;"_"&amp;$T101,#REF!,0),1),"")</f>
        <v/>
      </c>
      <c r="W101" s="21" t="str">
        <f>IFERROR(INDEX(#REF!,MATCH($T$92&amp;"_"&amp;$T101,#REF!,0),1),"")&amp;" "&amp;IFERROR(INDEX(#REF!,MATCH($T$92&amp;"_"&amp;$T101,#REF!,0),1),"")</f>
        <v xml:space="preserve"> </v>
      </c>
      <c r="X101" s="21" t="str">
        <f>IFERROR(INDEX(#REF!,MATCH($T$92&amp;"_"&amp;$T101,#REF!,0),1),"")</f>
        <v/>
      </c>
      <c r="Y101" s="27" t="str">
        <f>IFERROR(VLOOKUP(V101,#REF!,7,0),"")</f>
        <v/>
      </c>
      <c r="Z101" s="27" t="str">
        <f>IFERROR(IF(VLOOKUP(V101,#REF!,8,0)=0,"NE","ANO"),"")</f>
        <v/>
      </c>
      <c r="AB101" s="21" t="e">
        <f t="shared" si="253"/>
        <v>#REF!</v>
      </c>
      <c r="AC101" s="21" t="str">
        <f t="shared" si="264"/>
        <v/>
      </c>
      <c r="AD101" s="21" t="str">
        <f t="shared" si="265"/>
        <v/>
      </c>
      <c r="AE101" s="21" t="str">
        <f t="shared" si="266"/>
        <v xml:space="preserve"> </v>
      </c>
      <c r="AF101" s="21" t="str">
        <f t="shared" si="267"/>
        <v/>
      </c>
      <c r="AG101" s="27" t="str">
        <f t="shared" si="268"/>
        <v/>
      </c>
      <c r="AH101" s="27" t="str">
        <f t="shared" si="269"/>
        <v/>
      </c>
      <c r="AJ101" s="21" t="e">
        <f>IF(COUNTA($AJ$94:AJ100)&lt;=COUNTIF(#REF!,_listky!$AJ$92),MAX($AJ$94:AJ100)+1,"")</f>
        <v>#REF!</v>
      </c>
      <c r="AK101" s="21" t="str">
        <f>IFERROR(INDEX(#REF!,MATCH($AJ$92&amp;"_"&amp;$AJ101,#REF!,0),1),"")</f>
        <v/>
      </c>
      <c r="AL101" s="21" t="str">
        <f>IFERROR(INDEX(#REF!,MATCH($AJ$92&amp;"_"&amp;$AJ101,#REF!,0),1),"")</f>
        <v/>
      </c>
      <c r="AM101" s="21" t="str">
        <f>IFERROR(INDEX(#REF!,MATCH($AJ$92&amp;"_"&amp;$AJ101,#REF!,0),1),"")&amp;" "&amp;IFERROR(INDEX(#REF!,MATCH($AJ$92&amp;"_"&amp;$AJ101,#REF!,0),1),"")</f>
        <v xml:space="preserve"> </v>
      </c>
      <c r="AN101" s="21" t="str">
        <f>IFERROR(INDEX(#REF!,MATCH($AJ$92&amp;"_"&amp;$AJ101,#REF!,0),1),"")</f>
        <v/>
      </c>
      <c r="AO101" s="27" t="str">
        <f>IFERROR(VLOOKUP(AL101,#REF!,7,0),"")</f>
        <v/>
      </c>
      <c r="AP101" s="27" t="str">
        <f>IFERROR(IF(VLOOKUP(AL101,#REF!,8,0)=0,"NE","ANO"),"")</f>
        <v/>
      </c>
      <c r="AR101" s="21" t="e">
        <f t="shared" si="254"/>
        <v>#REF!</v>
      </c>
      <c r="AS101" s="21" t="str">
        <f t="shared" si="270"/>
        <v/>
      </c>
      <c r="AT101" s="21" t="str">
        <f t="shared" si="271"/>
        <v/>
      </c>
      <c r="AU101" s="21" t="str">
        <f t="shared" si="272"/>
        <v xml:space="preserve"> </v>
      </c>
      <c r="AV101" s="21" t="str">
        <f t="shared" si="273"/>
        <v/>
      </c>
      <c r="AW101" s="27" t="str">
        <f t="shared" si="274"/>
        <v/>
      </c>
      <c r="AX101" s="27" t="str">
        <f t="shared" si="275"/>
        <v/>
      </c>
      <c r="AZ101" s="21" t="e">
        <f>IF(COUNTA($AZ$94:AZ100)&lt;=COUNTIF(#REF!,_listky!$AZ$92),MAX($AZ$94:AZ100)+1,"")</f>
        <v>#REF!</v>
      </c>
      <c r="BA101" s="21" t="str">
        <f>IFERROR(INDEX(#REF!,MATCH($AZ$92&amp;"_"&amp;$AZ101,#REF!,0),1),"")</f>
        <v/>
      </c>
      <c r="BB101" s="21" t="str">
        <f>IFERROR(INDEX(#REF!,MATCH($AZ$92&amp;"_"&amp;$AZ101,#REF!,0),1),"")</f>
        <v/>
      </c>
      <c r="BC101" s="21" t="str">
        <f>IFERROR(INDEX(#REF!,MATCH($AZ$92&amp;"_"&amp;$AZ101,#REF!,0),1),"")&amp;" "&amp;IFERROR(INDEX(#REF!,MATCH($AZ$92&amp;"_"&amp;$AZ101,#REF!,0),1),"")</f>
        <v xml:space="preserve"> </v>
      </c>
      <c r="BD101" s="21" t="str">
        <f>IFERROR(INDEX(#REF!,MATCH($AZ$92&amp;"_"&amp;$AZ101,#REF!,0),1),"")</f>
        <v/>
      </c>
      <c r="BE101" s="27" t="str">
        <f>IFERROR(VLOOKUP(BB101,#REF!,7,0),"")</f>
        <v/>
      </c>
      <c r="BF101" s="27" t="str">
        <f>IFERROR(IF(VLOOKUP(BB101,#REF!,8,0)=0,"NE","ANO"),"")</f>
        <v/>
      </c>
      <c r="BH101" s="21" t="e">
        <f t="shared" si="255"/>
        <v>#REF!</v>
      </c>
      <c r="BI101" s="21" t="str">
        <f t="shared" si="276"/>
        <v/>
      </c>
      <c r="BJ101" s="21" t="str">
        <f t="shared" si="277"/>
        <v/>
      </c>
      <c r="BK101" s="21" t="str">
        <f t="shared" si="278"/>
        <v xml:space="preserve"> </v>
      </c>
      <c r="BL101" s="21" t="str">
        <f t="shared" si="279"/>
        <v/>
      </c>
      <c r="BM101" s="27" t="str">
        <f t="shared" si="280"/>
        <v/>
      </c>
      <c r="BN101" s="27" t="str">
        <f t="shared" si="281"/>
        <v/>
      </c>
      <c r="BP101" s="21" t="e">
        <f>IF(COUNTA($BP$94:BP100)&lt;=COUNTIF(#REF!,_listky!$BP$92),MAX($BP$94:BP100)+1,"")</f>
        <v>#REF!</v>
      </c>
      <c r="BQ101" s="21" t="str">
        <f>IFERROR(INDEX(#REF!,MATCH($BP$92&amp;"_"&amp;$BP101,#REF!,0),1),"")</f>
        <v/>
      </c>
      <c r="BR101" s="21" t="str">
        <f>IFERROR(INDEX(#REF!,MATCH($BP$92&amp;"_"&amp;$BP101,#REF!,0),1),"")</f>
        <v/>
      </c>
      <c r="BS101" s="21" t="str">
        <f>IFERROR(INDEX(#REF!,MATCH($BP$92&amp;"_"&amp;$BP101,#REF!,0),1),"")&amp;" "&amp;IFERROR(INDEX(#REF!,MATCH($BP$92&amp;"_"&amp;$BP101,#REF!,0),1),"")</f>
        <v xml:space="preserve"> </v>
      </c>
      <c r="BT101" s="21" t="str">
        <f>IFERROR(INDEX(#REF!,MATCH($BP$92&amp;"_"&amp;$BP101,#REF!,0),1),"")</f>
        <v/>
      </c>
      <c r="BU101" s="27" t="str">
        <f>IFERROR(VLOOKUP(BR101,#REF!,7,0),"")</f>
        <v/>
      </c>
      <c r="BV101" s="27" t="str">
        <f>IFERROR(IF(VLOOKUP(BR101,#REF!,8,0)=0,"NE","ANO"),"")</f>
        <v/>
      </c>
      <c r="BX101" s="21" t="e">
        <f t="shared" si="256"/>
        <v>#REF!</v>
      </c>
      <c r="BY101" s="21" t="str">
        <f t="shared" si="282"/>
        <v/>
      </c>
      <c r="BZ101" s="21" t="str">
        <f t="shared" si="283"/>
        <v/>
      </c>
      <c r="CA101" s="21" t="str">
        <f t="shared" si="284"/>
        <v xml:space="preserve"> </v>
      </c>
      <c r="CB101" s="21" t="str">
        <f t="shared" si="285"/>
        <v/>
      </c>
      <c r="CC101" s="27" t="str">
        <f t="shared" si="286"/>
        <v/>
      </c>
      <c r="CD101" s="27" t="str">
        <f t="shared" si="287"/>
        <v/>
      </c>
      <c r="CF101" s="21" t="e">
        <f>IF(COUNTA($CF$94:CF100)&lt;=COUNTIF(#REF!,_listky!$CF$92),MAX($CF$94:CF100)+1,"")</f>
        <v>#REF!</v>
      </c>
      <c r="CG101" s="21" t="str">
        <f>IFERROR(INDEX(#REF!,MATCH($CF$92&amp;"_"&amp;$CF101,#REF!,0),1),"")</f>
        <v/>
      </c>
      <c r="CH101" s="21" t="str">
        <f>IFERROR(INDEX(#REF!,MATCH($CF$92&amp;"_"&amp;$CF101,#REF!,0),1),"")</f>
        <v/>
      </c>
      <c r="CI101" s="21" t="str">
        <f>IFERROR(INDEX(#REF!,MATCH($CF$92&amp;"_"&amp;$CF101,#REF!,0),1),"")&amp;" "&amp;IFERROR(INDEX(#REF!,MATCH($CF$92&amp;"_"&amp;$CF101,#REF!,0),1),"")</f>
        <v xml:space="preserve"> </v>
      </c>
      <c r="CJ101" s="21" t="str">
        <f>IFERROR(INDEX(#REF!,MATCH($CF$92&amp;"_"&amp;$CF101,#REF!,0),1),"")</f>
        <v/>
      </c>
      <c r="CK101" s="27" t="str">
        <f>IFERROR(VLOOKUP(CH101,#REF!,7,0),"")</f>
        <v/>
      </c>
      <c r="CL101" s="27" t="str">
        <f>IFERROR(IF(VLOOKUP(CH101,#REF!,8,0)=0,"NE","ANO"),"")</f>
        <v/>
      </c>
      <c r="CN101" s="21" t="e">
        <f t="shared" si="257"/>
        <v>#REF!</v>
      </c>
      <c r="CO101" s="21" t="str">
        <f t="shared" si="288"/>
        <v/>
      </c>
      <c r="CP101" s="21" t="str">
        <f t="shared" si="289"/>
        <v/>
      </c>
      <c r="CQ101" s="21" t="str">
        <f t="shared" si="290"/>
        <v xml:space="preserve"> </v>
      </c>
      <c r="CR101" s="21" t="str">
        <f t="shared" si="291"/>
        <v/>
      </c>
      <c r="CS101" s="27" t="str">
        <f t="shared" si="292"/>
        <v/>
      </c>
      <c r="CT101" s="27" t="str">
        <f t="shared" si="293"/>
        <v/>
      </c>
    </row>
    <row r="102" spans="4:98" x14ac:dyDescent="0.25">
      <c r="D102" s="21" t="e">
        <f>IF(COUNTA($D$94:D101)&lt;=COUNTIF(#REF!,_listky!$D$92),MAX($D$94:D101)+1,"")</f>
        <v>#REF!</v>
      </c>
      <c r="E102" s="21" t="str">
        <f>IFERROR(INDEX(#REF!,MATCH($D$92&amp;"_"&amp;$D102,#REF!,0),1),"")</f>
        <v/>
      </c>
      <c r="F102" s="21" t="str">
        <f>IFERROR(INDEX(#REF!,MATCH($D$92&amp;"_"&amp;$D102,#REF!,0),1),"")</f>
        <v/>
      </c>
      <c r="G102" s="21" t="str">
        <f>IFERROR(INDEX(#REF!,MATCH($D$92&amp;"_"&amp;$D102,#REF!,0),1),"")&amp;" "&amp;IFERROR(INDEX(#REF!,MATCH($D$92&amp;"_"&amp;$D102,#REF!,0),1),"")</f>
        <v xml:space="preserve"> </v>
      </c>
      <c r="H102" s="21" t="str">
        <f>IFERROR(INDEX(#REF!,MATCH($D$92&amp;"_"&amp;$D102,#REF!,0),1),"")</f>
        <v/>
      </c>
      <c r="I102" s="27" t="str">
        <f>IFERROR(VLOOKUP(F102,#REF!,7,0),"")</f>
        <v/>
      </c>
      <c r="J102" s="27" t="str">
        <f>IFERROR(IF(VLOOKUP(F102,#REF!,8,0)=0,"NE","ANO"),"")</f>
        <v/>
      </c>
      <c r="L102" s="21" t="e">
        <f t="shared" si="252"/>
        <v>#REF!</v>
      </c>
      <c r="M102" s="21" t="str">
        <f t="shared" si="258"/>
        <v/>
      </c>
      <c r="N102" s="21" t="str">
        <f t="shared" si="259"/>
        <v/>
      </c>
      <c r="O102" s="21" t="str">
        <f t="shared" si="260"/>
        <v xml:space="preserve"> </v>
      </c>
      <c r="P102" s="21" t="str">
        <f t="shared" si="261"/>
        <v/>
      </c>
      <c r="Q102" s="27" t="str">
        <f t="shared" si="262"/>
        <v/>
      </c>
      <c r="R102" s="27" t="str">
        <f t="shared" si="263"/>
        <v/>
      </c>
      <c r="T102" s="21" t="e">
        <f>IF(COUNTA($T$94:T101)&lt;=COUNTIF(#REF!,_listky!$T$92),MAX($T$94:T101)+1,"")</f>
        <v>#REF!</v>
      </c>
      <c r="U102" s="21" t="str">
        <f>IFERROR(INDEX(#REF!,MATCH($T$92&amp;"_"&amp;$T102,#REF!,0),1),"")</f>
        <v/>
      </c>
      <c r="V102" s="21" t="str">
        <f>IFERROR(INDEX(#REF!,MATCH($T$92&amp;"_"&amp;$T102,#REF!,0),1),"")</f>
        <v/>
      </c>
      <c r="W102" s="21" t="str">
        <f>IFERROR(INDEX(#REF!,MATCH($T$92&amp;"_"&amp;$T102,#REF!,0),1),"")&amp;" "&amp;IFERROR(INDEX(#REF!,MATCH($T$92&amp;"_"&amp;$T102,#REF!,0),1),"")</f>
        <v xml:space="preserve"> </v>
      </c>
      <c r="X102" s="21" t="str">
        <f>IFERROR(INDEX(#REF!,MATCH($T$92&amp;"_"&amp;$T102,#REF!,0),1),"")</f>
        <v/>
      </c>
      <c r="Y102" s="27" t="str">
        <f>IFERROR(VLOOKUP(V102,#REF!,7,0),"")</f>
        <v/>
      </c>
      <c r="Z102" s="27" t="str">
        <f>IFERROR(IF(VLOOKUP(V102,#REF!,8,0)=0,"NE","ANO"),"")</f>
        <v/>
      </c>
      <c r="AB102" s="21" t="e">
        <f t="shared" si="253"/>
        <v>#REF!</v>
      </c>
      <c r="AC102" s="21" t="str">
        <f t="shared" si="264"/>
        <v/>
      </c>
      <c r="AD102" s="21" t="str">
        <f t="shared" si="265"/>
        <v/>
      </c>
      <c r="AE102" s="21" t="str">
        <f t="shared" si="266"/>
        <v xml:space="preserve"> </v>
      </c>
      <c r="AF102" s="21" t="str">
        <f t="shared" si="267"/>
        <v/>
      </c>
      <c r="AG102" s="27" t="str">
        <f t="shared" si="268"/>
        <v/>
      </c>
      <c r="AH102" s="27" t="str">
        <f t="shared" si="269"/>
        <v/>
      </c>
      <c r="AJ102" s="21" t="e">
        <f>IF(COUNTA($AJ$94:AJ101)&lt;=COUNTIF(#REF!,_listky!$AJ$92),MAX($AJ$94:AJ101)+1,"")</f>
        <v>#REF!</v>
      </c>
      <c r="AK102" s="21" t="str">
        <f>IFERROR(INDEX(#REF!,MATCH($AJ$92&amp;"_"&amp;$AJ102,#REF!,0),1),"")</f>
        <v/>
      </c>
      <c r="AL102" s="21" t="str">
        <f>IFERROR(INDEX(#REF!,MATCH($AJ$92&amp;"_"&amp;$AJ102,#REF!,0),1),"")</f>
        <v/>
      </c>
      <c r="AM102" s="21" t="str">
        <f>IFERROR(INDEX(#REF!,MATCH($AJ$92&amp;"_"&amp;$AJ102,#REF!,0),1),"")&amp;" "&amp;IFERROR(INDEX(#REF!,MATCH($AJ$92&amp;"_"&amp;$AJ102,#REF!,0),1),"")</f>
        <v xml:space="preserve"> </v>
      </c>
      <c r="AN102" s="21" t="str">
        <f>IFERROR(INDEX(#REF!,MATCH($AJ$92&amp;"_"&amp;$AJ102,#REF!,0),1),"")</f>
        <v/>
      </c>
      <c r="AO102" s="27" t="str">
        <f>IFERROR(VLOOKUP(AL102,#REF!,7,0),"")</f>
        <v/>
      </c>
      <c r="AP102" s="27" t="str">
        <f>IFERROR(IF(VLOOKUP(AL102,#REF!,8,0)=0,"NE","ANO"),"")</f>
        <v/>
      </c>
      <c r="AR102" s="21" t="e">
        <f t="shared" si="254"/>
        <v>#REF!</v>
      </c>
      <c r="AS102" s="21" t="str">
        <f t="shared" si="270"/>
        <v/>
      </c>
      <c r="AT102" s="21" t="str">
        <f t="shared" si="271"/>
        <v/>
      </c>
      <c r="AU102" s="21" t="str">
        <f t="shared" si="272"/>
        <v xml:space="preserve"> </v>
      </c>
      <c r="AV102" s="21" t="str">
        <f t="shared" si="273"/>
        <v/>
      </c>
      <c r="AW102" s="27" t="str">
        <f t="shared" si="274"/>
        <v/>
      </c>
      <c r="AX102" s="27" t="str">
        <f t="shared" si="275"/>
        <v/>
      </c>
      <c r="AZ102" s="21" t="e">
        <f>IF(COUNTA($AZ$94:AZ101)&lt;=COUNTIF(#REF!,_listky!$AZ$92),MAX($AZ$94:AZ101)+1,"")</f>
        <v>#REF!</v>
      </c>
      <c r="BA102" s="21" t="str">
        <f>IFERROR(INDEX(#REF!,MATCH($AZ$92&amp;"_"&amp;$AZ102,#REF!,0),1),"")</f>
        <v/>
      </c>
      <c r="BB102" s="21" t="str">
        <f>IFERROR(INDEX(#REF!,MATCH($AZ$92&amp;"_"&amp;$AZ102,#REF!,0),1),"")</f>
        <v/>
      </c>
      <c r="BC102" s="21" t="str">
        <f>IFERROR(INDEX(#REF!,MATCH($AZ$92&amp;"_"&amp;$AZ102,#REF!,0),1),"")&amp;" "&amp;IFERROR(INDEX(#REF!,MATCH($AZ$92&amp;"_"&amp;$AZ102,#REF!,0),1),"")</f>
        <v xml:space="preserve"> </v>
      </c>
      <c r="BD102" s="21" t="str">
        <f>IFERROR(INDEX(#REF!,MATCH($AZ$92&amp;"_"&amp;$AZ102,#REF!,0),1),"")</f>
        <v/>
      </c>
      <c r="BE102" s="27" t="str">
        <f>IFERROR(VLOOKUP(BB102,#REF!,7,0),"")</f>
        <v/>
      </c>
      <c r="BF102" s="27" t="str">
        <f>IFERROR(IF(VLOOKUP(BB102,#REF!,8,0)=0,"NE","ANO"),"")</f>
        <v/>
      </c>
      <c r="BH102" s="21" t="e">
        <f t="shared" si="255"/>
        <v>#REF!</v>
      </c>
      <c r="BI102" s="21" t="str">
        <f t="shared" si="276"/>
        <v/>
      </c>
      <c r="BJ102" s="21" t="str">
        <f t="shared" si="277"/>
        <v/>
      </c>
      <c r="BK102" s="21" t="str">
        <f t="shared" si="278"/>
        <v xml:space="preserve"> </v>
      </c>
      <c r="BL102" s="21" t="str">
        <f t="shared" si="279"/>
        <v/>
      </c>
      <c r="BM102" s="27" t="str">
        <f t="shared" si="280"/>
        <v/>
      </c>
      <c r="BN102" s="27" t="str">
        <f t="shared" si="281"/>
        <v/>
      </c>
      <c r="BP102" s="21" t="e">
        <f>IF(COUNTA($BP$94:BP101)&lt;=COUNTIF(#REF!,_listky!$BP$92),MAX($BP$94:BP101)+1,"")</f>
        <v>#REF!</v>
      </c>
      <c r="BQ102" s="21" t="str">
        <f>IFERROR(INDEX(#REF!,MATCH($BP$92&amp;"_"&amp;$BP102,#REF!,0),1),"")</f>
        <v/>
      </c>
      <c r="BR102" s="21" t="str">
        <f>IFERROR(INDEX(#REF!,MATCH($BP$92&amp;"_"&amp;$BP102,#REF!,0),1),"")</f>
        <v/>
      </c>
      <c r="BS102" s="21" t="str">
        <f>IFERROR(INDEX(#REF!,MATCH($BP$92&amp;"_"&amp;$BP102,#REF!,0),1),"")&amp;" "&amp;IFERROR(INDEX(#REF!,MATCH($BP$92&amp;"_"&amp;$BP102,#REF!,0),1),"")</f>
        <v xml:space="preserve"> </v>
      </c>
      <c r="BT102" s="21" t="str">
        <f>IFERROR(INDEX(#REF!,MATCH($BP$92&amp;"_"&amp;$BP102,#REF!,0),1),"")</f>
        <v/>
      </c>
      <c r="BU102" s="27" t="str">
        <f>IFERROR(VLOOKUP(BR102,#REF!,7,0),"")</f>
        <v/>
      </c>
      <c r="BV102" s="27" t="str">
        <f>IFERROR(IF(VLOOKUP(BR102,#REF!,8,0)=0,"NE","ANO"),"")</f>
        <v/>
      </c>
      <c r="BX102" s="21" t="e">
        <f t="shared" si="256"/>
        <v>#REF!</v>
      </c>
      <c r="BY102" s="21" t="str">
        <f t="shared" si="282"/>
        <v/>
      </c>
      <c r="BZ102" s="21" t="str">
        <f t="shared" si="283"/>
        <v/>
      </c>
      <c r="CA102" s="21" t="str">
        <f t="shared" si="284"/>
        <v xml:space="preserve"> </v>
      </c>
      <c r="CB102" s="21" t="str">
        <f t="shared" si="285"/>
        <v/>
      </c>
      <c r="CC102" s="27" t="str">
        <f t="shared" si="286"/>
        <v/>
      </c>
      <c r="CD102" s="27" t="str">
        <f t="shared" si="287"/>
        <v/>
      </c>
      <c r="CF102" s="21" t="e">
        <f>IF(COUNTA($CF$94:CF101)&lt;=COUNTIF(#REF!,_listky!$CF$92),MAX($CF$94:CF101)+1,"")</f>
        <v>#REF!</v>
      </c>
      <c r="CG102" s="21" t="str">
        <f>IFERROR(INDEX(#REF!,MATCH($CF$92&amp;"_"&amp;$CF102,#REF!,0),1),"")</f>
        <v/>
      </c>
      <c r="CH102" s="21" t="str">
        <f>IFERROR(INDEX(#REF!,MATCH($CF$92&amp;"_"&amp;$CF102,#REF!,0),1),"")</f>
        <v/>
      </c>
      <c r="CI102" s="21" t="str">
        <f>IFERROR(INDEX(#REF!,MATCH($CF$92&amp;"_"&amp;$CF102,#REF!,0),1),"")&amp;" "&amp;IFERROR(INDEX(#REF!,MATCH($CF$92&amp;"_"&amp;$CF102,#REF!,0),1),"")</f>
        <v xml:space="preserve"> </v>
      </c>
      <c r="CJ102" s="21" t="str">
        <f>IFERROR(INDEX(#REF!,MATCH($CF$92&amp;"_"&amp;$CF102,#REF!,0),1),"")</f>
        <v/>
      </c>
      <c r="CK102" s="27" t="str">
        <f>IFERROR(VLOOKUP(CH102,#REF!,7,0),"")</f>
        <v/>
      </c>
      <c r="CL102" s="27" t="str">
        <f>IFERROR(IF(VLOOKUP(CH102,#REF!,8,0)=0,"NE","ANO"),"")</f>
        <v/>
      </c>
      <c r="CN102" s="21" t="e">
        <f t="shared" si="257"/>
        <v>#REF!</v>
      </c>
      <c r="CO102" s="21" t="str">
        <f t="shared" si="288"/>
        <v/>
      </c>
      <c r="CP102" s="21" t="str">
        <f t="shared" si="289"/>
        <v/>
      </c>
      <c r="CQ102" s="21" t="str">
        <f t="shared" si="290"/>
        <v xml:space="preserve"> </v>
      </c>
      <c r="CR102" s="21" t="str">
        <f t="shared" si="291"/>
        <v/>
      </c>
      <c r="CS102" s="27" t="str">
        <f t="shared" si="292"/>
        <v/>
      </c>
      <c r="CT102" s="27" t="str">
        <f t="shared" si="293"/>
        <v/>
      </c>
    </row>
    <row r="103" spans="4:98" x14ac:dyDescent="0.25">
      <c r="D103" s="21" t="e">
        <f>IF(COUNTA($D$94:D102)&lt;=COUNTIF(#REF!,_listky!$D$92),MAX($D$94:D102)+1,"")</f>
        <v>#REF!</v>
      </c>
      <c r="E103" s="21" t="str">
        <f>IFERROR(INDEX(#REF!,MATCH($D$92&amp;"_"&amp;$D103,#REF!,0),1),"")</f>
        <v/>
      </c>
      <c r="F103" s="21" t="str">
        <f>IFERROR(INDEX(#REF!,MATCH($D$92&amp;"_"&amp;$D103,#REF!,0),1),"")</f>
        <v/>
      </c>
      <c r="G103" s="21" t="str">
        <f>IFERROR(INDEX(#REF!,MATCH($D$92&amp;"_"&amp;$D103,#REF!,0),1),"")&amp;" "&amp;IFERROR(INDEX(#REF!,MATCH($D$92&amp;"_"&amp;$D103,#REF!,0),1),"")</f>
        <v xml:space="preserve"> </v>
      </c>
      <c r="H103" s="21" t="str">
        <f>IFERROR(INDEX(#REF!,MATCH($D$92&amp;"_"&amp;$D103,#REF!,0),1),"")</f>
        <v/>
      </c>
      <c r="I103" s="27" t="str">
        <f>IFERROR(VLOOKUP(F103,#REF!,7,0),"")</f>
        <v/>
      </c>
      <c r="J103" s="27" t="str">
        <f>IFERROR(IF(VLOOKUP(F103,#REF!,8,0)=0,"NE","ANO"),"")</f>
        <v/>
      </c>
      <c r="L103" s="21" t="e">
        <f t="shared" si="252"/>
        <v>#REF!</v>
      </c>
      <c r="M103" s="21" t="str">
        <f t="shared" si="258"/>
        <v/>
      </c>
      <c r="N103" s="21" t="str">
        <f t="shared" si="259"/>
        <v/>
      </c>
      <c r="O103" s="21" t="str">
        <f t="shared" si="260"/>
        <v xml:space="preserve"> </v>
      </c>
      <c r="P103" s="21" t="str">
        <f t="shared" si="261"/>
        <v/>
      </c>
      <c r="Q103" s="27" t="str">
        <f t="shared" si="262"/>
        <v/>
      </c>
      <c r="R103" s="27" t="str">
        <f t="shared" si="263"/>
        <v/>
      </c>
      <c r="T103" s="21" t="e">
        <f>IF(COUNTA($T$94:T102)&lt;=COUNTIF(#REF!,_listky!$T$92),MAX($T$94:T102)+1,"")</f>
        <v>#REF!</v>
      </c>
      <c r="U103" s="21" t="str">
        <f>IFERROR(INDEX(#REF!,MATCH($T$92&amp;"_"&amp;$T103,#REF!,0),1),"")</f>
        <v/>
      </c>
      <c r="V103" s="21" t="str">
        <f>IFERROR(INDEX(#REF!,MATCH($T$92&amp;"_"&amp;$T103,#REF!,0),1),"")</f>
        <v/>
      </c>
      <c r="W103" s="21" t="str">
        <f>IFERROR(INDEX(#REF!,MATCH($T$92&amp;"_"&amp;$T103,#REF!,0),1),"")&amp;" "&amp;IFERROR(INDEX(#REF!,MATCH($T$92&amp;"_"&amp;$T103,#REF!,0),1),"")</f>
        <v xml:space="preserve"> </v>
      </c>
      <c r="X103" s="21" t="str">
        <f>IFERROR(INDEX(#REF!,MATCH($T$92&amp;"_"&amp;$T103,#REF!,0),1),"")</f>
        <v/>
      </c>
      <c r="Y103" s="27" t="str">
        <f>IFERROR(VLOOKUP(V103,#REF!,7,0),"")</f>
        <v/>
      </c>
      <c r="Z103" s="27" t="str">
        <f>IFERROR(IF(VLOOKUP(V103,#REF!,8,0)=0,"NE","ANO"),"")</f>
        <v/>
      </c>
      <c r="AB103" s="21" t="e">
        <f t="shared" si="253"/>
        <v>#REF!</v>
      </c>
      <c r="AC103" s="21" t="str">
        <f t="shared" si="264"/>
        <v/>
      </c>
      <c r="AD103" s="21" t="str">
        <f t="shared" si="265"/>
        <v/>
      </c>
      <c r="AE103" s="21" t="str">
        <f t="shared" si="266"/>
        <v xml:space="preserve"> </v>
      </c>
      <c r="AF103" s="21" t="str">
        <f t="shared" si="267"/>
        <v/>
      </c>
      <c r="AG103" s="27" t="str">
        <f t="shared" si="268"/>
        <v/>
      </c>
      <c r="AH103" s="27" t="str">
        <f t="shared" si="269"/>
        <v/>
      </c>
      <c r="AJ103" s="21" t="e">
        <f>IF(COUNTA($AJ$94:AJ102)&lt;=COUNTIF(#REF!,_listky!$AJ$92),MAX($AJ$94:AJ102)+1,"")</f>
        <v>#REF!</v>
      </c>
      <c r="AK103" s="21" t="str">
        <f>IFERROR(INDEX(#REF!,MATCH($AJ$92&amp;"_"&amp;$AJ103,#REF!,0),1),"")</f>
        <v/>
      </c>
      <c r="AL103" s="21" t="str">
        <f>IFERROR(INDEX(#REF!,MATCH($AJ$92&amp;"_"&amp;$AJ103,#REF!,0),1),"")</f>
        <v/>
      </c>
      <c r="AM103" s="21" t="str">
        <f>IFERROR(INDEX(#REF!,MATCH($AJ$92&amp;"_"&amp;$AJ103,#REF!,0),1),"")&amp;" "&amp;IFERROR(INDEX(#REF!,MATCH($AJ$92&amp;"_"&amp;$AJ103,#REF!,0),1),"")</f>
        <v xml:space="preserve"> </v>
      </c>
      <c r="AN103" s="21" t="str">
        <f>IFERROR(INDEX(#REF!,MATCH($AJ$92&amp;"_"&amp;$AJ103,#REF!,0),1),"")</f>
        <v/>
      </c>
      <c r="AO103" s="27" t="str">
        <f>IFERROR(VLOOKUP(AL103,#REF!,7,0),"")</f>
        <v/>
      </c>
      <c r="AP103" s="27" t="str">
        <f>IFERROR(IF(VLOOKUP(AL103,#REF!,8,0)=0,"NE","ANO"),"")</f>
        <v/>
      </c>
      <c r="AR103" s="21" t="e">
        <f t="shared" si="254"/>
        <v>#REF!</v>
      </c>
      <c r="AS103" s="21" t="str">
        <f t="shared" si="270"/>
        <v/>
      </c>
      <c r="AT103" s="21" t="str">
        <f t="shared" si="271"/>
        <v/>
      </c>
      <c r="AU103" s="21" t="str">
        <f t="shared" si="272"/>
        <v xml:space="preserve"> </v>
      </c>
      <c r="AV103" s="21" t="str">
        <f t="shared" si="273"/>
        <v/>
      </c>
      <c r="AW103" s="27" t="str">
        <f t="shared" si="274"/>
        <v/>
      </c>
      <c r="AX103" s="27" t="str">
        <f t="shared" si="275"/>
        <v/>
      </c>
      <c r="AZ103" s="21" t="e">
        <f>IF(COUNTA($AZ$94:AZ102)&lt;=COUNTIF(#REF!,_listky!$AZ$92),MAX($AZ$94:AZ102)+1,"")</f>
        <v>#REF!</v>
      </c>
      <c r="BA103" s="21" t="str">
        <f>IFERROR(INDEX(#REF!,MATCH($AZ$92&amp;"_"&amp;$AZ103,#REF!,0),1),"")</f>
        <v/>
      </c>
      <c r="BB103" s="21" t="str">
        <f>IFERROR(INDEX(#REF!,MATCH($AZ$92&amp;"_"&amp;$AZ103,#REF!,0),1),"")</f>
        <v/>
      </c>
      <c r="BC103" s="21" t="str">
        <f>IFERROR(INDEX(#REF!,MATCH($AZ$92&amp;"_"&amp;$AZ103,#REF!,0),1),"")&amp;" "&amp;IFERROR(INDEX(#REF!,MATCH($AZ$92&amp;"_"&amp;$AZ103,#REF!,0),1),"")</f>
        <v xml:space="preserve"> </v>
      </c>
      <c r="BD103" s="21" t="str">
        <f>IFERROR(INDEX(#REF!,MATCH($AZ$92&amp;"_"&amp;$AZ103,#REF!,0),1),"")</f>
        <v/>
      </c>
      <c r="BE103" s="27" t="str">
        <f>IFERROR(VLOOKUP(BB103,#REF!,7,0),"")</f>
        <v/>
      </c>
      <c r="BF103" s="27" t="str">
        <f>IFERROR(IF(VLOOKUP(BB103,#REF!,8,0)=0,"NE","ANO"),"")</f>
        <v/>
      </c>
      <c r="BH103" s="21" t="e">
        <f t="shared" si="255"/>
        <v>#REF!</v>
      </c>
      <c r="BI103" s="21" t="str">
        <f t="shared" si="276"/>
        <v/>
      </c>
      <c r="BJ103" s="21" t="str">
        <f t="shared" si="277"/>
        <v/>
      </c>
      <c r="BK103" s="21" t="str">
        <f t="shared" si="278"/>
        <v xml:space="preserve"> </v>
      </c>
      <c r="BL103" s="21" t="str">
        <f t="shared" si="279"/>
        <v/>
      </c>
      <c r="BM103" s="27" t="str">
        <f t="shared" si="280"/>
        <v/>
      </c>
      <c r="BN103" s="27" t="str">
        <f t="shared" si="281"/>
        <v/>
      </c>
      <c r="BP103" s="21" t="e">
        <f>IF(COUNTA($BP$94:BP102)&lt;=COUNTIF(#REF!,_listky!$BP$92),MAX($BP$94:BP102)+1,"")</f>
        <v>#REF!</v>
      </c>
      <c r="BQ103" s="21" t="str">
        <f>IFERROR(INDEX(#REF!,MATCH($BP$92&amp;"_"&amp;$BP103,#REF!,0),1),"")</f>
        <v/>
      </c>
      <c r="BR103" s="21" t="str">
        <f>IFERROR(INDEX(#REF!,MATCH($BP$92&amp;"_"&amp;$BP103,#REF!,0),1),"")</f>
        <v/>
      </c>
      <c r="BS103" s="21" t="str">
        <f>IFERROR(INDEX(#REF!,MATCH($BP$92&amp;"_"&amp;$BP103,#REF!,0),1),"")&amp;" "&amp;IFERROR(INDEX(#REF!,MATCH($BP$92&amp;"_"&amp;$BP103,#REF!,0),1),"")</f>
        <v xml:space="preserve"> </v>
      </c>
      <c r="BT103" s="21" t="str">
        <f>IFERROR(INDEX(#REF!,MATCH($BP$92&amp;"_"&amp;$BP103,#REF!,0),1),"")</f>
        <v/>
      </c>
      <c r="BU103" s="27" t="str">
        <f>IFERROR(VLOOKUP(BR103,#REF!,7,0),"")</f>
        <v/>
      </c>
      <c r="BV103" s="27" t="str">
        <f>IFERROR(IF(VLOOKUP(BR103,#REF!,8,0)=0,"NE","ANO"),"")</f>
        <v/>
      </c>
      <c r="BX103" s="21" t="e">
        <f t="shared" si="256"/>
        <v>#REF!</v>
      </c>
      <c r="BY103" s="21" t="str">
        <f t="shared" si="282"/>
        <v/>
      </c>
      <c r="BZ103" s="21" t="str">
        <f t="shared" si="283"/>
        <v/>
      </c>
      <c r="CA103" s="21" t="str">
        <f t="shared" si="284"/>
        <v xml:space="preserve"> </v>
      </c>
      <c r="CB103" s="21" t="str">
        <f t="shared" si="285"/>
        <v/>
      </c>
      <c r="CC103" s="27" t="str">
        <f t="shared" si="286"/>
        <v/>
      </c>
      <c r="CD103" s="27" t="str">
        <f t="shared" si="287"/>
        <v/>
      </c>
      <c r="CF103" s="21" t="e">
        <f>IF(COUNTA($CF$94:CF102)&lt;=COUNTIF(#REF!,_listky!$CF$92),MAX($CF$94:CF102)+1,"")</f>
        <v>#REF!</v>
      </c>
      <c r="CG103" s="21" t="str">
        <f>IFERROR(INDEX(#REF!,MATCH($CF$92&amp;"_"&amp;$CF103,#REF!,0),1),"")</f>
        <v/>
      </c>
      <c r="CH103" s="21" t="str">
        <f>IFERROR(INDEX(#REF!,MATCH($CF$92&amp;"_"&amp;$CF103,#REF!,0),1),"")</f>
        <v/>
      </c>
      <c r="CI103" s="21" t="str">
        <f>IFERROR(INDEX(#REF!,MATCH($CF$92&amp;"_"&amp;$CF103,#REF!,0),1),"")&amp;" "&amp;IFERROR(INDEX(#REF!,MATCH($CF$92&amp;"_"&amp;$CF103,#REF!,0),1),"")</f>
        <v xml:space="preserve"> </v>
      </c>
      <c r="CJ103" s="21" t="str">
        <f>IFERROR(INDEX(#REF!,MATCH($CF$92&amp;"_"&amp;$CF103,#REF!,0),1),"")</f>
        <v/>
      </c>
      <c r="CK103" s="27" t="str">
        <f>IFERROR(VLOOKUP(CH103,#REF!,7,0),"")</f>
        <v/>
      </c>
      <c r="CL103" s="27" t="str">
        <f>IFERROR(IF(VLOOKUP(CH103,#REF!,8,0)=0,"NE","ANO"),"")</f>
        <v/>
      </c>
      <c r="CN103" s="21" t="e">
        <f t="shared" si="257"/>
        <v>#REF!</v>
      </c>
      <c r="CO103" s="21" t="str">
        <f t="shared" si="288"/>
        <v/>
      </c>
      <c r="CP103" s="21" t="str">
        <f t="shared" si="289"/>
        <v/>
      </c>
      <c r="CQ103" s="21" t="str">
        <f t="shared" si="290"/>
        <v xml:space="preserve"> </v>
      </c>
      <c r="CR103" s="21" t="str">
        <f t="shared" si="291"/>
        <v/>
      </c>
      <c r="CS103" s="27" t="str">
        <f t="shared" si="292"/>
        <v/>
      </c>
      <c r="CT103" s="27" t="str">
        <f t="shared" si="293"/>
        <v/>
      </c>
    </row>
    <row r="104" spans="4:98" x14ac:dyDescent="0.25">
      <c r="D104" s="21" t="e">
        <f>IF(COUNTA($D$94:D103)&lt;=COUNTIF(#REF!,_listky!$D$92),MAX($D$94:D103)+1,"")</f>
        <v>#REF!</v>
      </c>
      <c r="E104" s="21" t="str">
        <f>IFERROR(INDEX(#REF!,MATCH($D$92&amp;"_"&amp;$D104,#REF!,0),1),"")</f>
        <v/>
      </c>
      <c r="F104" s="21" t="str">
        <f>IFERROR(INDEX(#REF!,MATCH($D$92&amp;"_"&amp;$D104,#REF!,0),1),"")</f>
        <v/>
      </c>
      <c r="G104" s="21" t="str">
        <f>IFERROR(INDEX(#REF!,MATCH($D$92&amp;"_"&amp;$D104,#REF!,0),1),"")&amp;" "&amp;IFERROR(INDEX(#REF!,MATCH($D$92&amp;"_"&amp;$D104,#REF!,0),1),"")</f>
        <v xml:space="preserve"> </v>
      </c>
      <c r="H104" s="21" t="str">
        <f>IFERROR(INDEX(#REF!,MATCH($D$92&amp;"_"&amp;$D104,#REF!,0),1),"")</f>
        <v/>
      </c>
      <c r="I104" s="27" t="str">
        <f>IFERROR(VLOOKUP(F104,#REF!,7,0),"")</f>
        <v/>
      </c>
      <c r="J104" s="27" t="str">
        <f>IFERROR(IF(VLOOKUP(F104,#REF!,8,0)=0,"NE","ANO"),"")</f>
        <v/>
      </c>
      <c r="L104" s="21" t="e">
        <f t="shared" si="252"/>
        <v>#REF!</v>
      </c>
      <c r="M104" s="21" t="str">
        <f t="shared" si="258"/>
        <v/>
      </c>
      <c r="N104" s="21" t="str">
        <f t="shared" si="259"/>
        <v/>
      </c>
      <c r="O104" s="21" t="str">
        <f t="shared" si="260"/>
        <v xml:space="preserve"> </v>
      </c>
      <c r="P104" s="21" t="str">
        <f t="shared" si="261"/>
        <v/>
      </c>
      <c r="Q104" s="27" t="str">
        <f t="shared" si="262"/>
        <v/>
      </c>
      <c r="R104" s="27" t="str">
        <f t="shared" si="263"/>
        <v/>
      </c>
      <c r="T104" s="21" t="e">
        <f>IF(COUNTA($T$94:T103)&lt;=COUNTIF(#REF!,_listky!$T$92),MAX($T$94:T103)+1,"")</f>
        <v>#REF!</v>
      </c>
      <c r="U104" s="21" t="str">
        <f>IFERROR(INDEX(#REF!,MATCH($T$92&amp;"_"&amp;$T104,#REF!,0),1),"")</f>
        <v/>
      </c>
      <c r="V104" s="21" t="str">
        <f>IFERROR(INDEX(#REF!,MATCH($T$92&amp;"_"&amp;$T104,#REF!,0),1),"")</f>
        <v/>
      </c>
      <c r="W104" s="21" t="str">
        <f>IFERROR(INDEX(#REF!,MATCH($T$92&amp;"_"&amp;$T104,#REF!,0),1),"")&amp;" "&amp;IFERROR(INDEX(#REF!,MATCH($T$92&amp;"_"&amp;$T104,#REF!,0),1),"")</f>
        <v xml:space="preserve"> </v>
      </c>
      <c r="X104" s="21" t="str">
        <f>IFERROR(INDEX(#REF!,MATCH($T$92&amp;"_"&amp;$T104,#REF!,0),1),"")</f>
        <v/>
      </c>
      <c r="Y104" s="27" t="str">
        <f>IFERROR(VLOOKUP(V104,#REF!,7,0),"")</f>
        <v/>
      </c>
      <c r="Z104" s="27" t="str">
        <f>IFERROR(IF(VLOOKUP(V104,#REF!,8,0)=0,"NE","ANO"),"")</f>
        <v/>
      </c>
      <c r="AB104" s="21" t="e">
        <f t="shared" si="253"/>
        <v>#REF!</v>
      </c>
      <c r="AC104" s="21" t="str">
        <f t="shared" si="264"/>
        <v/>
      </c>
      <c r="AD104" s="21" t="str">
        <f t="shared" si="265"/>
        <v/>
      </c>
      <c r="AE104" s="21" t="str">
        <f t="shared" si="266"/>
        <v xml:space="preserve"> </v>
      </c>
      <c r="AF104" s="21" t="str">
        <f t="shared" si="267"/>
        <v/>
      </c>
      <c r="AG104" s="27" t="str">
        <f t="shared" si="268"/>
        <v/>
      </c>
      <c r="AH104" s="27" t="str">
        <f t="shared" si="269"/>
        <v/>
      </c>
      <c r="AJ104" s="21" t="e">
        <f>IF(COUNTA($AJ$94:AJ103)&lt;=COUNTIF(#REF!,_listky!$AJ$92),MAX($AJ$94:AJ103)+1,"")</f>
        <v>#REF!</v>
      </c>
      <c r="AK104" s="21" t="str">
        <f>IFERROR(INDEX(#REF!,MATCH($AJ$92&amp;"_"&amp;$AJ104,#REF!,0),1),"")</f>
        <v/>
      </c>
      <c r="AL104" s="21" t="str">
        <f>IFERROR(INDEX(#REF!,MATCH($AJ$92&amp;"_"&amp;$AJ104,#REF!,0),1),"")</f>
        <v/>
      </c>
      <c r="AM104" s="21" t="str">
        <f>IFERROR(INDEX(#REF!,MATCH($AJ$92&amp;"_"&amp;$AJ104,#REF!,0),1),"")&amp;" "&amp;IFERROR(INDEX(#REF!,MATCH($AJ$92&amp;"_"&amp;$AJ104,#REF!,0),1),"")</f>
        <v xml:space="preserve"> </v>
      </c>
      <c r="AN104" s="21" t="str">
        <f>IFERROR(INDEX(#REF!,MATCH($AJ$92&amp;"_"&amp;$AJ104,#REF!,0),1),"")</f>
        <v/>
      </c>
      <c r="AO104" s="27" t="str">
        <f>IFERROR(VLOOKUP(AL104,#REF!,7,0),"")</f>
        <v/>
      </c>
      <c r="AP104" s="27" t="str">
        <f>IFERROR(IF(VLOOKUP(AL104,#REF!,8,0)=0,"NE","ANO"),"")</f>
        <v/>
      </c>
      <c r="AR104" s="21" t="e">
        <f t="shared" si="254"/>
        <v>#REF!</v>
      </c>
      <c r="AS104" s="21" t="str">
        <f t="shared" si="270"/>
        <v/>
      </c>
      <c r="AT104" s="21" t="str">
        <f t="shared" si="271"/>
        <v/>
      </c>
      <c r="AU104" s="21" t="str">
        <f t="shared" si="272"/>
        <v xml:space="preserve"> </v>
      </c>
      <c r="AV104" s="21" t="str">
        <f t="shared" si="273"/>
        <v/>
      </c>
      <c r="AW104" s="27" t="str">
        <f t="shared" si="274"/>
        <v/>
      </c>
      <c r="AX104" s="27" t="str">
        <f t="shared" si="275"/>
        <v/>
      </c>
      <c r="AZ104" s="21" t="e">
        <f>IF(COUNTA($AZ$94:AZ103)&lt;=COUNTIF(#REF!,_listky!$AZ$92),MAX($AZ$94:AZ103)+1,"")</f>
        <v>#REF!</v>
      </c>
      <c r="BA104" s="21" t="str">
        <f>IFERROR(INDEX(#REF!,MATCH($AZ$92&amp;"_"&amp;$AZ104,#REF!,0),1),"")</f>
        <v/>
      </c>
      <c r="BB104" s="21" t="str">
        <f>IFERROR(INDEX(#REF!,MATCH($AZ$92&amp;"_"&amp;$AZ104,#REF!,0),1),"")</f>
        <v/>
      </c>
      <c r="BC104" s="21" t="str">
        <f>IFERROR(INDEX(#REF!,MATCH($AZ$92&amp;"_"&amp;$AZ104,#REF!,0),1),"")&amp;" "&amp;IFERROR(INDEX(#REF!,MATCH($AZ$92&amp;"_"&amp;$AZ104,#REF!,0),1),"")</f>
        <v xml:space="preserve"> </v>
      </c>
      <c r="BD104" s="21" t="str">
        <f>IFERROR(INDEX(#REF!,MATCH($AZ$92&amp;"_"&amp;$AZ104,#REF!,0),1),"")</f>
        <v/>
      </c>
      <c r="BE104" s="27" t="str">
        <f>IFERROR(VLOOKUP(BB104,#REF!,7,0),"")</f>
        <v/>
      </c>
      <c r="BF104" s="27" t="str">
        <f>IFERROR(IF(VLOOKUP(BB104,#REF!,8,0)=0,"NE","ANO"),"")</f>
        <v/>
      </c>
      <c r="BH104" s="21" t="e">
        <f t="shared" si="255"/>
        <v>#REF!</v>
      </c>
      <c r="BI104" s="21" t="str">
        <f t="shared" si="276"/>
        <v/>
      </c>
      <c r="BJ104" s="21" t="str">
        <f t="shared" si="277"/>
        <v/>
      </c>
      <c r="BK104" s="21" t="str">
        <f t="shared" si="278"/>
        <v xml:space="preserve"> </v>
      </c>
      <c r="BL104" s="21" t="str">
        <f t="shared" si="279"/>
        <v/>
      </c>
      <c r="BM104" s="27" t="str">
        <f t="shared" si="280"/>
        <v/>
      </c>
      <c r="BN104" s="27" t="str">
        <f t="shared" si="281"/>
        <v/>
      </c>
      <c r="BP104" s="21" t="e">
        <f>IF(COUNTA($BP$94:BP103)&lt;=COUNTIF(#REF!,_listky!$BP$92),MAX($BP$94:BP103)+1,"")</f>
        <v>#REF!</v>
      </c>
      <c r="BQ104" s="21" t="str">
        <f>IFERROR(INDEX(#REF!,MATCH($BP$92&amp;"_"&amp;$BP104,#REF!,0),1),"")</f>
        <v/>
      </c>
      <c r="BR104" s="21" t="str">
        <f>IFERROR(INDEX(#REF!,MATCH($BP$92&amp;"_"&amp;$BP104,#REF!,0),1),"")</f>
        <v/>
      </c>
      <c r="BS104" s="21" t="str">
        <f>IFERROR(INDEX(#REF!,MATCH($BP$92&amp;"_"&amp;$BP104,#REF!,0),1),"")&amp;" "&amp;IFERROR(INDEX(#REF!,MATCH($BP$92&amp;"_"&amp;$BP104,#REF!,0),1),"")</f>
        <v xml:space="preserve"> </v>
      </c>
      <c r="BT104" s="21" t="str">
        <f>IFERROR(INDEX(#REF!,MATCH($BP$92&amp;"_"&amp;$BP104,#REF!,0),1),"")</f>
        <v/>
      </c>
      <c r="BU104" s="27" t="str">
        <f>IFERROR(VLOOKUP(BR104,#REF!,7,0),"")</f>
        <v/>
      </c>
      <c r="BV104" s="27" t="str">
        <f>IFERROR(IF(VLOOKUP(BR104,#REF!,8,0)=0,"NE","ANO"),"")</f>
        <v/>
      </c>
      <c r="BX104" s="21" t="e">
        <f t="shared" si="256"/>
        <v>#REF!</v>
      </c>
      <c r="BY104" s="21" t="str">
        <f t="shared" si="282"/>
        <v/>
      </c>
      <c r="BZ104" s="21" t="str">
        <f t="shared" si="283"/>
        <v/>
      </c>
      <c r="CA104" s="21" t="str">
        <f t="shared" si="284"/>
        <v xml:space="preserve"> </v>
      </c>
      <c r="CB104" s="21" t="str">
        <f t="shared" si="285"/>
        <v/>
      </c>
      <c r="CC104" s="27" t="str">
        <f t="shared" si="286"/>
        <v/>
      </c>
      <c r="CD104" s="27" t="str">
        <f t="shared" si="287"/>
        <v/>
      </c>
      <c r="CF104" s="21" t="e">
        <f>IF(COUNTA($CF$94:CF103)&lt;=COUNTIF(#REF!,_listky!$CF$92),MAX($CF$94:CF103)+1,"")</f>
        <v>#REF!</v>
      </c>
      <c r="CG104" s="21" t="str">
        <f>IFERROR(INDEX(#REF!,MATCH($CF$92&amp;"_"&amp;$CF104,#REF!,0),1),"")</f>
        <v/>
      </c>
      <c r="CH104" s="21" t="str">
        <f>IFERROR(INDEX(#REF!,MATCH($CF$92&amp;"_"&amp;$CF104,#REF!,0),1),"")</f>
        <v/>
      </c>
      <c r="CI104" s="21" t="str">
        <f>IFERROR(INDEX(#REF!,MATCH($CF$92&amp;"_"&amp;$CF104,#REF!,0),1),"")&amp;" "&amp;IFERROR(INDEX(#REF!,MATCH($CF$92&amp;"_"&amp;$CF104,#REF!,0),1),"")</f>
        <v xml:space="preserve"> </v>
      </c>
      <c r="CJ104" s="21" t="str">
        <f>IFERROR(INDEX(#REF!,MATCH($CF$92&amp;"_"&amp;$CF104,#REF!,0),1),"")</f>
        <v/>
      </c>
      <c r="CK104" s="27" t="str">
        <f>IFERROR(VLOOKUP(CH104,#REF!,7,0),"")</f>
        <v/>
      </c>
      <c r="CL104" s="27" t="str">
        <f>IFERROR(IF(VLOOKUP(CH104,#REF!,8,0)=0,"NE","ANO"),"")</f>
        <v/>
      </c>
      <c r="CN104" s="21" t="e">
        <f t="shared" si="257"/>
        <v>#REF!</v>
      </c>
      <c r="CO104" s="21" t="str">
        <f t="shared" si="288"/>
        <v/>
      </c>
      <c r="CP104" s="21" t="str">
        <f t="shared" si="289"/>
        <v/>
      </c>
      <c r="CQ104" s="21" t="str">
        <f t="shared" si="290"/>
        <v xml:space="preserve"> </v>
      </c>
      <c r="CR104" s="21" t="str">
        <f t="shared" si="291"/>
        <v/>
      </c>
      <c r="CS104" s="27" t="str">
        <f t="shared" si="292"/>
        <v/>
      </c>
      <c r="CT104" s="27" t="str">
        <f t="shared" si="293"/>
        <v/>
      </c>
    </row>
    <row r="106" spans="4:98" ht="15.75" thickBot="1" x14ac:dyDescent="0.3"/>
    <row r="107" spans="4:98" ht="16.5" thickBot="1" x14ac:dyDescent="0.3">
      <c r="D107" s="41" t="str">
        <f>A44</f>
        <v>Ostrava-Nová Ves</v>
      </c>
      <c r="E107" s="42"/>
      <c r="F107" s="42"/>
      <c r="G107" s="42"/>
      <c r="H107" s="42"/>
      <c r="I107" s="42"/>
      <c r="J107" s="43"/>
      <c r="L107" s="41" t="str">
        <f t="shared" ref="L107:L119" si="294">D107</f>
        <v>Ostrava-Nová Ves</v>
      </c>
      <c r="M107" s="42"/>
      <c r="N107" s="42"/>
      <c r="O107" s="42"/>
      <c r="P107" s="42"/>
      <c r="Q107" s="42"/>
      <c r="R107" s="43"/>
      <c r="T107" s="41" t="str">
        <f>A45</f>
        <v>Ruda</v>
      </c>
      <c r="U107" s="42"/>
      <c r="V107" s="42"/>
      <c r="W107" s="42"/>
      <c r="X107" s="42"/>
      <c r="Y107" s="42"/>
      <c r="Z107" s="43"/>
      <c r="AB107" s="41" t="str">
        <f>T107</f>
        <v>Ruda</v>
      </c>
      <c r="AC107" s="42"/>
      <c r="AD107" s="42"/>
      <c r="AE107" s="42"/>
      <c r="AF107" s="42"/>
      <c r="AG107" s="42"/>
      <c r="AH107" s="43"/>
      <c r="AJ107" s="41" t="str">
        <f>A46</f>
        <v>Hrdlořezy</v>
      </c>
      <c r="AK107" s="42"/>
      <c r="AL107" s="42"/>
      <c r="AM107" s="42"/>
      <c r="AN107" s="42"/>
      <c r="AO107" s="42"/>
      <c r="AP107" s="43"/>
      <c r="AR107" s="41" t="str">
        <f>AJ107</f>
        <v>Hrdlořezy</v>
      </c>
      <c r="AS107" s="42"/>
      <c r="AT107" s="42"/>
      <c r="AU107" s="42"/>
      <c r="AV107" s="42"/>
      <c r="AW107" s="42"/>
      <c r="AX107" s="43"/>
      <c r="AZ107" s="41" t="str">
        <f>A47</f>
        <v>Dobrá</v>
      </c>
      <c r="BA107" s="42"/>
      <c r="BB107" s="42"/>
      <c r="BC107" s="42"/>
      <c r="BD107" s="42"/>
      <c r="BE107" s="42"/>
      <c r="BF107" s="43"/>
      <c r="BH107" s="41" t="str">
        <f>AZ107</f>
        <v>Dobrá</v>
      </c>
      <c r="BI107" s="42"/>
      <c r="BJ107" s="42"/>
      <c r="BK107" s="42"/>
      <c r="BL107" s="42"/>
      <c r="BM107" s="42"/>
      <c r="BN107" s="43"/>
      <c r="BP107" s="41" t="str">
        <f>A48</f>
        <v>Praha-Letňany</v>
      </c>
      <c r="BQ107" s="42"/>
      <c r="BR107" s="42"/>
      <c r="BS107" s="42"/>
      <c r="BT107" s="42"/>
      <c r="BU107" s="42"/>
      <c r="BV107" s="43"/>
      <c r="BX107" s="41" t="str">
        <f>BP107</f>
        <v>Praha-Letňany</v>
      </c>
      <c r="BY107" s="42"/>
      <c r="BZ107" s="42"/>
      <c r="CA107" s="42"/>
      <c r="CB107" s="42"/>
      <c r="CC107" s="42"/>
      <c r="CD107" s="43"/>
      <c r="CF107" s="41" t="str">
        <f>A49</f>
        <v>Úvaly</v>
      </c>
      <c r="CG107" s="42"/>
      <c r="CH107" s="42"/>
      <c r="CI107" s="42"/>
      <c r="CJ107" s="42"/>
      <c r="CK107" s="42"/>
      <c r="CL107" s="43"/>
      <c r="CN107" s="41" t="str">
        <f>CF107</f>
        <v>Úvaly</v>
      </c>
      <c r="CO107" s="42"/>
      <c r="CP107" s="42"/>
      <c r="CQ107" s="42"/>
      <c r="CR107" s="42"/>
      <c r="CS107" s="42"/>
      <c r="CT107" s="43"/>
    </row>
    <row r="108" spans="4:98" x14ac:dyDescent="0.25">
      <c r="D108" s="28" t="str">
        <f>D93</f>
        <v>kategorie: Muži a dorostenci</v>
      </c>
      <c r="L108" s="28" t="str">
        <f t="shared" si="294"/>
        <v>kategorie: Muži a dorostenci</v>
      </c>
      <c r="T108" s="28" t="str">
        <f>D108</f>
        <v>kategorie: Muži a dorostenci</v>
      </c>
      <c r="AB108" s="28" t="str">
        <f t="shared" ref="AB108:AB119" si="295">T108</f>
        <v>kategorie: Muži a dorostenci</v>
      </c>
      <c r="AJ108" s="28" t="str">
        <f>D108</f>
        <v>kategorie: Muži a dorostenci</v>
      </c>
      <c r="AR108" s="28" t="str">
        <f t="shared" ref="AR108:AR119" si="296">AJ108</f>
        <v>kategorie: Muži a dorostenci</v>
      </c>
      <c r="AZ108" s="28" t="str">
        <f>D108</f>
        <v>kategorie: Muži a dorostenci</v>
      </c>
      <c r="BH108" s="28" t="str">
        <f t="shared" ref="BH108:BH119" si="297">AZ108</f>
        <v>kategorie: Muži a dorostenci</v>
      </c>
      <c r="BP108" s="28" t="str">
        <f>D108</f>
        <v>kategorie: Muži a dorostenci</v>
      </c>
      <c r="BX108" s="28" t="str">
        <f t="shared" ref="BX108:BX119" si="298">BP108</f>
        <v>kategorie: Muži a dorostenci</v>
      </c>
      <c r="CF108" s="28" t="str">
        <f>D108</f>
        <v>kategorie: Muži a dorostenci</v>
      </c>
      <c r="CN108" s="28" t="str">
        <f t="shared" ref="CN108:CN119" si="299">CF108</f>
        <v>kategorie: Muži a dorostenci</v>
      </c>
    </row>
    <row r="109" spans="4:98" x14ac:dyDescent="0.25">
      <c r="D109" s="24" t="s">
        <v>76</v>
      </c>
      <c r="E109" s="24" t="s">
        <v>75</v>
      </c>
      <c r="F109" s="24" t="s">
        <v>71</v>
      </c>
      <c r="G109" s="24" t="s">
        <v>72</v>
      </c>
      <c r="H109" s="24" t="s">
        <v>73</v>
      </c>
      <c r="I109" s="24" t="s">
        <v>70</v>
      </c>
      <c r="J109" s="24" t="s">
        <v>74</v>
      </c>
      <c r="L109" s="24" t="str">
        <f t="shared" si="294"/>
        <v>#</v>
      </c>
      <c r="M109" s="24" t="str">
        <f t="shared" ref="M109:M119" si="300">E109</f>
        <v>Start. číslo</v>
      </c>
      <c r="N109" s="24" t="str">
        <f t="shared" ref="N109:N119" si="301">F109</f>
        <v>Fscode</v>
      </c>
      <c r="O109" s="24" t="str">
        <f t="shared" ref="O109:O119" si="302">G109</f>
        <v>Přijmení, jméno</v>
      </c>
      <c r="P109" s="24" t="str">
        <f t="shared" ref="P109:P119" si="303">H109</f>
        <v>Ročník</v>
      </c>
      <c r="Q109" s="24" t="str">
        <f t="shared" ref="Q109:Q119" si="304">I109</f>
        <v>100m</v>
      </c>
      <c r="R109" s="24" t="str">
        <f t="shared" ref="R109:R119" si="305">J109</f>
        <v>Věž</v>
      </c>
      <c r="T109" s="24" t="s">
        <v>76</v>
      </c>
      <c r="U109" s="24" t="s">
        <v>75</v>
      </c>
      <c r="V109" s="24" t="s">
        <v>71</v>
      </c>
      <c r="W109" s="24" t="s">
        <v>72</v>
      </c>
      <c r="X109" s="24" t="s">
        <v>73</v>
      </c>
      <c r="Y109" s="24" t="s">
        <v>70</v>
      </c>
      <c r="Z109" s="24" t="s">
        <v>74</v>
      </c>
      <c r="AB109" s="24" t="str">
        <f t="shared" si="295"/>
        <v>#</v>
      </c>
      <c r="AC109" s="24" t="str">
        <f t="shared" ref="AC109:AC119" si="306">U109</f>
        <v>Start. číslo</v>
      </c>
      <c r="AD109" s="24" t="str">
        <f t="shared" ref="AD109:AD119" si="307">V109</f>
        <v>Fscode</v>
      </c>
      <c r="AE109" s="24" t="str">
        <f t="shared" ref="AE109:AE119" si="308">W109</f>
        <v>Přijmení, jméno</v>
      </c>
      <c r="AF109" s="24" t="str">
        <f t="shared" ref="AF109:AF119" si="309">X109</f>
        <v>Ročník</v>
      </c>
      <c r="AG109" s="24" t="str">
        <f t="shared" ref="AG109:AG119" si="310">Y109</f>
        <v>100m</v>
      </c>
      <c r="AH109" s="24" t="str">
        <f t="shared" ref="AH109:AH119" si="311">Z109</f>
        <v>Věž</v>
      </c>
      <c r="AJ109" s="24" t="s">
        <v>76</v>
      </c>
      <c r="AK109" s="24" t="s">
        <v>75</v>
      </c>
      <c r="AL109" s="24" t="s">
        <v>71</v>
      </c>
      <c r="AM109" s="24" t="s">
        <v>72</v>
      </c>
      <c r="AN109" s="24" t="s">
        <v>73</v>
      </c>
      <c r="AO109" s="24" t="s">
        <v>70</v>
      </c>
      <c r="AP109" s="24" t="s">
        <v>74</v>
      </c>
      <c r="AR109" s="24" t="str">
        <f t="shared" si="296"/>
        <v>#</v>
      </c>
      <c r="AS109" s="24" t="str">
        <f t="shared" ref="AS109:AS119" si="312">AK109</f>
        <v>Start. číslo</v>
      </c>
      <c r="AT109" s="24" t="str">
        <f t="shared" ref="AT109:AT119" si="313">AL109</f>
        <v>Fscode</v>
      </c>
      <c r="AU109" s="24" t="str">
        <f t="shared" ref="AU109:AU119" si="314">AM109</f>
        <v>Přijmení, jméno</v>
      </c>
      <c r="AV109" s="24" t="str">
        <f t="shared" ref="AV109:AV119" si="315">AN109</f>
        <v>Ročník</v>
      </c>
      <c r="AW109" s="24" t="str">
        <f t="shared" ref="AW109:AW119" si="316">AO109</f>
        <v>100m</v>
      </c>
      <c r="AX109" s="24" t="str">
        <f t="shared" ref="AX109:AX119" si="317">AP109</f>
        <v>Věž</v>
      </c>
      <c r="AZ109" s="24" t="s">
        <v>76</v>
      </c>
      <c r="BA109" s="24" t="s">
        <v>75</v>
      </c>
      <c r="BB109" s="24" t="s">
        <v>71</v>
      </c>
      <c r="BC109" s="24" t="s">
        <v>72</v>
      </c>
      <c r="BD109" s="24" t="s">
        <v>73</v>
      </c>
      <c r="BE109" s="24" t="s">
        <v>70</v>
      </c>
      <c r="BF109" s="24" t="s">
        <v>74</v>
      </c>
      <c r="BH109" s="24" t="str">
        <f t="shared" si="297"/>
        <v>#</v>
      </c>
      <c r="BI109" s="24" t="str">
        <f t="shared" ref="BI109:BI119" si="318">BA109</f>
        <v>Start. číslo</v>
      </c>
      <c r="BJ109" s="24" t="str">
        <f t="shared" ref="BJ109:BJ119" si="319">BB109</f>
        <v>Fscode</v>
      </c>
      <c r="BK109" s="24" t="str">
        <f t="shared" ref="BK109:BK119" si="320">BC109</f>
        <v>Přijmení, jméno</v>
      </c>
      <c r="BL109" s="24" t="str">
        <f t="shared" ref="BL109:BL119" si="321">BD109</f>
        <v>Ročník</v>
      </c>
      <c r="BM109" s="24" t="str">
        <f t="shared" ref="BM109:BM119" si="322">BE109</f>
        <v>100m</v>
      </c>
      <c r="BN109" s="24" t="str">
        <f t="shared" ref="BN109:BN119" si="323">BF109</f>
        <v>Věž</v>
      </c>
      <c r="BP109" s="24" t="s">
        <v>76</v>
      </c>
      <c r="BQ109" s="24" t="s">
        <v>75</v>
      </c>
      <c r="BR109" s="24" t="s">
        <v>71</v>
      </c>
      <c r="BS109" s="24" t="s">
        <v>72</v>
      </c>
      <c r="BT109" s="24" t="s">
        <v>73</v>
      </c>
      <c r="BU109" s="24" t="s">
        <v>70</v>
      </c>
      <c r="BV109" s="24" t="s">
        <v>74</v>
      </c>
      <c r="BX109" s="24" t="str">
        <f t="shared" si="298"/>
        <v>#</v>
      </c>
      <c r="BY109" s="24" t="str">
        <f t="shared" ref="BY109:BY119" si="324">BQ109</f>
        <v>Start. číslo</v>
      </c>
      <c r="BZ109" s="24" t="str">
        <f t="shared" ref="BZ109:BZ119" si="325">BR109</f>
        <v>Fscode</v>
      </c>
      <c r="CA109" s="24" t="str">
        <f t="shared" ref="CA109:CA119" si="326">BS109</f>
        <v>Přijmení, jméno</v>
      </c>
      <c r="CB109" s="24" t="str">
        <f t="shared" ref="CB109:CB119" si="327">BT109</f>
        <v>Ročník</v>
      </c>
      <c r="CC109" s="24" t="str">
        <f t="shared" ref="CC109:CC119" si="328">BU109</f>
        <v>100m</v>
      </c>
      <c r="CD109" s="24" t="str">
        <f t="shared" ref="CD109:CD119" si="329">BV109</f>
        <v>Věž</v>
      </c>
      <c r="CF109" s="24" t="s">
        <v>76</v>
      </c>
      <c r="CG109" s="24" t="s">
        <v>75</v>
      </c>
      <c r="CH109" s="24" t="s">
        <v>71</v>
      </c>
      <c r="CI109" s="24" t="s">
        <v>72</v>
      </c>
      <c r="CJ109" s="24" t="s">
        <v>73</v>
      </c>
      <c r="CK109" s="24" t="s">
        <v>70</v>
      </c>
      <c r="CL109" s="24" t="s">
        <v>74</v>
      </c>
      <c r="CN109" s="24" t="str">
        <f t="shared" si="299"/>
        <v>#</v>
      </c>
      <c r="CO109" s="24" t="str">
        <f t="shared" ref="CO109:CO119" si="330">CG109</f>
        <v>Start. číslo</v>
      </c>
      <c r="CP109" s="24" t="str">
        <f t="shared" ref="CP109:CP119" si="331">CH109</f>
        <v>Fscode</v>
      </c>
      <c r="CQ109" s="24" t="str">
        <f t="shared" ref="CQ109:CQ119" si="332">CI109</f>
        <v>Přijmení, jméno</v>
      </c>
      <c r="CR109" s="24" t="str">
        <f t="shared" ref="CR109:CR119" si="333">CJ109</f>
        <v>Ročník</v>
      </c>
      <c r="CS109" s="24" t="str">
        <f t="shared" ref="CS109:CS119" si="334">CK109</f>
        <v>100m</v>
      </c>
      <c r="CT109" s="24" t="str">
        <f t="shared" ref="CT109:CT119" si="335">CL109</f>
        <v>Věž</v>
      </c>
    </row>
    <row r="110" spans="4:98" x14ac:dyDescent="0.25">
      <c r="D110" s="21" t="e">
        <f>IF(COUNTA($D$109:D109)&lt;=COUNTIF(#REF!,_listky!$D$107),MAX($D$109:D109)+1,"")</f>
        <v>#REF!</v>
      </c>
      <c r="E110" s="21" t="str">
        <f>IFERROR(INDEX(#REF!,MATCH($D$107&amp;"_"&amp;$D110,#REF!,0),1),"")</f>
        <v/>
      </c>
      <c r="F110" s="21" t="str">
        <f>IFERROR(INDEX(#REF!,MATCH($D$107&amp;"_"&amp;$D110,#REF!,0),1),"")</f>
        <v/>
      </c>
      <c r="G110" s="21" t="str">
        <f>IFERROR(INDEX(#REF!,MATCH($D$107&amp;"_"&amp;$D110,#REF!,0),1),"")&amp;" "&amp;IFERROR(INDEX(#REF!,MATCH($D$107&amp;"_"&amp;$D110,#REF!,0),1),"")</f>
        <v xml:space="preserve"> </v>
      </c>
      <c r="H110" s="21" t="str">
        <f>IFERROR(INDEX(#REF!,MATCH($D$107&amp;"_"&amp;$D110,#REF!,0),1),"")</f>
        <v/>
      </c>
      <c r="I110" s="27" t="str">
        <f>IFERROR(VLOOKUP(F110,#REF!,7,0),"")</f>
        <v/>
      </c>
      <c r="J110" s="27" t="str">
        <f>IFERROR(IF(VLOOKUP(F110,#REF!,8,0)=0,"NE","ANO"),"")</f>
        <v/>
      </c>
      <c r="L110" s="21" t="e">
        <f t="shared" si="294"/>
        <v>#REF!</v>
      </c>
      <c r="M110" s="21" t="str">
        <f t="shared" si="300"/>
        <v/>
      </c>
      <c r="N110" s="21" t="str">
        <f t="shared" si="301"/>
        <v/>
      </c>
      <c r="O110" s="21" t="str">
        <f t="shared" si="302"/>
        <v xml:space="preserve"> </v>
      </c>
      <c r="P110" s="21" t="str">
        <f t="shared" si="303"/>
        <v/>
      </c>
      <c r="Q110" s="27" t="str">
        <f t="shared" si="304"/>
        <v/>
      </c>
      <c r="R110" s="27" t="str">
        <f t="shared" si="305"/>
        <v/>
      </c>
      <c r="T110" s="21" t="e">
        <f>IF(COUNTA($T$109:T109)&lt;=COUNTIF(#REF!,_listky!$T$107),MAX($T$109:T109)+1,"")</f>
        <v>#REF!</v>
      </c>
      <c r="U110" s="21" t="str">
        <f>IFERROR(INDEX(#REF!,MATCH($T$107&amp;"_"&amp;$T110,#REF!,0),1),"")</f>
        <v/>
      </c>
      <c r="V110" s="21" t="str">
        <f>IFERROR(INDEX(#REF!,MATCH($T$107&amp;"_"&amp;$T110,#REF!,0),1),"")</f>
        <v/>
      </c>
      <c r="W110" s="21" t="str">
        <f>IFERROR(INDEX(#REF!,MATCH($T$107&amp;"_"&amp;$T110,#REF!,0),1),"")&amp;" "&amp;IFERROR(INDEX(#REF!,MATCH($T$107&amp;"_"&amp;$T110,#REF!,0),1),"")</f>
        <v xml:space="preserve"> </v>
      </c>
      <c r="X110" s="21" t="str">
        <f>IFERROR(INDEX(#REF!,MATCH($T$107&amp;"_"&amp;$T110,#REF!,0),1),"")</f>
        <v/>
      </c>
      <c r="Y110" s="27" t="str">
        <f>IFERROR(VLOOKUP(V110,#REF!,7,0),"")</f>
        <v/>
      </c>
      <c r="Z110" s="27" t="str">
        <f>IFERROR(IF(VLOOKUP(V110,#REF!,8,0)=0,"NE","ANO"),"")</f>
        <v/>
      </c>
      <c r="AB110" s="21" t="e">
        <f t="shared" si="295"/>
        <v>#REF!</v>
      </c>
      <c r="AC110" s="21" t="str">
        <f t="shared" si="306"/>
        <v/>
      </c>
      <c r="AD110" s="21" t="str">
        <f t="shared" si="307"/>
        <v/>
      </c>
      <c r="AE110" s="21" t="str">
        <f t="shared" si="308"/>
        <v xml:space="preserve"> </v>
      </c>
      <c r="AF110" s="21" t="str">
        <f t="shared" si="309"/>
        <v/>
      </c>
      <c r="AG110" s="27" t="str">
        <f t="shared" si="310"/>
        <v/>
      </c>
      <c r="AH110" s="27" t="str">
        <f t="shared" si="311"/>
        <v/>
      </c>
      <c r="AJ110" s="21" t="e">
        <f>IF(COUNTA($AJ$109:AJ109)&lt;=COUNTIF(#REF!,_listky!$AJ$107),MAX($AJ$109:AJ109)+1,"")</f>
        <v>#REF!</v>
      </c>
      <c r="AK110" s="21" t="str">
        <f>IFERROR(INDEX(#REF!,MATCH($AJ$107&amp;"_"&amp;$AJ110,#REF!,0),1),"")</f>
        <v/>
      </c>
      <c r="AL110" s="21" t="str">
        <f>IFERROR(INDEX(#REF!,MATCH($AJ$107&amp;"_"&amp;$AJ110,#REF!,0),1),"")</f>
        <v/>
      </c>
      <c r="AM110" s="21" t="str">
        <f>IFERROR(INDEX(#REF!,MATCH($AJ$107&amp;"_"&amp;$AJ110,#REF!,0),1),"")&amp;" "&amp;IFERROR(INDEX(#REF!,MATCH($AJ$107&amp;"_"&amp;$AJ110,#REF!,0),1),"")</f>
        <v xml:space="preserve"> </v>
      </c>
      <c r="AN110" s="21" t="str">
        <f>IFERROR(INDEX(#REF!,MATCH($AJ$107&amp;"_"&amp;$AJ110,#REF!,0),1),"")</f>
        <v/>
      </c>
      <c r="AO110" s="27" t="str">
        <f>IFERROR(VLOOKUP(AL110,#REF!,7,0),"")</f>
        <v/>
      </c>
      <c r="AP110" s="27" t="str">
        <f>IFERROR(IF(VLOOKUP(AL110,#REF!,8,0)=0,"NE","ANO"),"")</f>
        <v/>
      </c>
      <c r="AR110" s="21" t="e">
        <f t="shared" si="296"/>
        <v>#REF!</v>
      </c>
      <c r="AS110" s="21" t="str">
        <f t="shared" si="312"/>
        <v/>
      </c>
      <c r="AT110" s="21" t="str">
        <f t="shared" si="313"/>
        <v/>
      </c>
      <c r="AU110" s="21" t="str">
        <f t="shared" si="314"/>
        <v xml:space="preserve"> </v>
      </c>
      <c r="AV110" s="21" t="str">
        <f t="shared" si="315"/>
        <v/>
      </c>
      <c r="AW110" s="27" t="str">
        <f t="shared" si="316"/>
        <v/>
      </c>
      <c r="AX110" s="27" t="str">
        <f t="shared" si="317"/>
        <v/>
      </c>
      <c r="AZ110" s="21" t="e">
        <f>IF(COUNTA($AZ$109:AZ109)&lt;=COUNTIF(#REF!,_listky!$AZ$107),MAX($AZ$109:AZ109)+1,"")</f>
        <v>#REF!</v>
      </c>
      <c r="BA110" s="21" t="str">
        <f>IFERROR(INDEX(#REF!,MATCH($AZ$107&amp;"_"&amp;$AZ110,#REF!,0),1),"")</f>
        <v/>
      </c>
      <c r="BB110" s="21" t="str">
        <f>IFERROR(INDEX(#REF!,MATCH($AZ$107&amp;"_"&amp;$AZ110,#REF!,0),1),"")</f>
        <v/>
      </c>
      <c r="BC110" s="21" t="str">
        <f>IFERROR(INDEX(#REF!,MATCH($AZ$107&amp;"_"&amp;$AZ110,#REF!,0),1),"")&amp;" "&amp;IFERROR(INDEX(#REF!,MATCH($AZ$107&amp;"_"&amp;$AZ110,#REF!,0),1),"")</f>
        <v xml:space="preserve"> </v>
      </c>
      <c r="BD110" s="21" t="str">
        <f>IFERROR(INDEX(#REF!,MATCH($AZ$107&amp;"_"&amp;$AZ110,#REF!,0),1),"")</f>
        <v/>
      </c>
      <c r="BE110" s="27" t="str">
        <f>IFERROR(VLOOKUP(BB110,#REF!,7,0),"")</f>
        <v/>
      </c>
      <c r="BF110" s="27" t="str">
        <f>IFERROR(IF(VLOOKUP(BB110,#REF!,8,0)=0,"NE","ANO"),"")</f>
        <v/>
      </c>
      <c r="BH110" s="21" t="e">
        <f t="shared" si="297"/>
        <v>#REF!</v>
      </c>
      <c r="BI110" s="21" t="str">
        <f t="shared" si="318"/>
        <v/>
      </c>
      <c r="BJ110" s="21" t="str">
        <f t="shared" si="319"/>
        <v/>
      </c>
      <c r="BK110" s="21" t="str">
        <f t="shared" si="320"/>
        <v xml:space="preserve"> </v>
      </c>
      <c r="BL110" s="21" t="str">
        <f t="shared" si="321"/>
        <v/>
      </c>
      <c r="BM110" s="27" t="str">
        <f t="shared" si="322"/>
        <v/>
      </c>
      <c r="BN110" s="27" t="str">
        <f t="shared" si="323"/>
        <v/>
      </c>
      <c r="BP110" s="21" t="e">
        <f>IF(COUNTA($BP$109:BP109)&lt;=COUNTIF(#REF!,_listky!$BP$107),MAX($BP$109:BP109)+1,"")</f>
        <v>#REF!</v>
      </c>
      <c r="BQ110" s="21" t="str">
        <f>IFERROR(INDEX(#REF!,MATCH($BP$107&amp;"_"&amp;$BP110,#REF!,0),1),"")</f>
        <v/>
      </c>
      <c r="BR110" s="21" t="str">
        <f>IFERROR(INDEX(#REF!,MATCH($BP$107&amp;"_"&amp;$BP110,#REF!,0),1),"")</f>
        <v/>
      </c>
      <c r="BS110" s="21" t="str">
        <f>IFERROR(INDEX(#REF!,MATCH($BP$107&amp;"_"&amp;$BP110,#REF!,0),1),"")&amp;" "&amp;IFERROR(INDEX(#REF!,MATCH($BP$107&amp;"_"&amp;$BP110,#REF!,0),1),"")</f>
        <v xml:space="preserve"> </v>
      </c>
      <c r="BT110" s="21" t="str">
        <f>IFERROR(INDEX(#REF!,MATCH($BP$107&amp;"_"&amp;$BP110,#REF!,0),1),"")</f>
        <v/>
      </c>
      <c r="BU110" s="27" t="str">
        <f>IFERROR(VLOOKUP(BR110,#REF!,7,0),"")</f>
        <v/>
      </c>
      <c r="BV110" s="27" t="str">
        <f>IFERROR(IF(VLOOKUP(BR110,#REF!,8,0)=0,"NE","ANO"),"")</f>
        <v/>
      </c>
      <c r="BX110" s="21" t="e">
        <f t="shared" si="298"/>
        <v>#REF!</v>
      </c>
      <c r="BY110" s="21" t="str">
        <f t="shared" si="324"/>
        <v/>
      </c>
      <c r="BZ110" s="21" t="str">
        <f t="shared" si="325"/>
        <v/>
      </c>
      <c r="CA110" s="21" t="str">
        <f t="shared" si="326"/>
        <v xml:space="preserve"> </v>
      </c>
      <c r="CB110" s="21" t="str">
        <f t="shared" si="327"/>
        <v/>
      </c>
      <c r="CC110" s="27" t="str">
        <f t="shared" si="328"/>
        <v/>
      </c>
      <c r="CD110" s="27" t="str">
        <f t="shared" si="329"/>
        <v/>
      </c>
      <c r="CF110" s="21" t="e">
        <f>IF(COUNTA($CF$109:CF109)&lt;=COUNTIF(#REF!,_listky!$CF$107),MAX($CF$109:CF109)+1,"")</f>
        <v>#REF!</v>
      </c>
      <c r="CG110" s="21" t="str">
        <f>IFERROR(INDEX(#REF!,MATCH($CF$107&amp;"_"&amp;$CF110,#REF!,0),1),"")</f>
        <v/>
      </c>
      <c r="CH110" s="21" t="str">
        <f>IFERROR(INDEX(#REF!,MATCH($CF$107&amp;"_"&amp;$CF110,#REF!,0),1),"")</f>
        <v/>
      </c>
      <c r="CI110" s="21" t="str">
        <f>IFERROR(INDEX(#REF!,MATCH($CF$107&amp;"_"&amp;$CF110,#REF!,0),1),"")&amp;" "&amp;IFERROR(INDEX(#REF!,MATCH($CF$107&amp;"_"&amp;$CF110,#REF!,0),1),"")</f>
        <v xml:space="preserve"> </v>
      </c>
      <c r="CJ110" s="21" t="str">
        <f>IFERROR(INDEX(#REF!,MATCH($CF$107&amp;"_"&amp;$CF110,#REF!,0),1),"")</f>
        <v/>
      </c>
      <c r="CK110" s="27" t="str">
        <f>IFERROR(VLOOKUP(CH110,#REF!,7,0),"")</f>
        <v/>
      </c>
      <c r="CL110" s="27" t="str">
        <f>IFERROR(IF(VLOOKUP(CH110,#REF!,8,0)=0,"NE","ANO"),"")</f>
        <v/>
      </c>
      <c r="CN110" s="21" t="e">
        <f t="shared" si="299"/>
        <v>#REF!</v>
      </c>
      <c r="CO110" s="21" t="str">
        <f t="shared" si="330"/>
        <v/>
      </c>
      <c r="CP110" s="21" t="str">
        <f t="shared" si="331"/>
        <v/>
      </c>
      <c r="CQ110" s="21" t="str">
        <f t="shared" si="332"/>
        <v xml:space="preserve"> </v>
      </c>
      <c r="CR110" s="21" t="str">
        <f t="shared" si="333"/>
        <v/>
      </c>
      <c r="CS110" s="27" t="str">
        <f t="shared" si="334"/>
        <v/>
      </c>
      <c r="CT110" s="27" t="str">
        <f t="shared" si="335"/>
        <v/>
      </c>
    </row>
    <row r="111" spans="4:98" x14ac:dyDescent="0.25">
      <c r="D111" s="21" t="e">
        <f>IF(COUNTA($D$109:D110)&lt;=COUNTIF(#REF!,_listky!$D$107),MAX($D$109:D110)+1,"")</f>
        <v>#REF!</v>
      </c>
      <c r="E111" s="21" t="str">
        <f>IFERROR(INDEX(#REF!,MATCH($D$107&amp;"_"&amp;$D111,#REF!,0),1),"")</f>
        <v/>
      </c>
      <c r="F111" s="21" t="str">
        <f>IFERROR(INDEX(#REF!,MATCH($D$107&amp;"_"&amp;$D111,#REF!,0),1),"")</f>
        <v/>
      </c>
      <c r="G111" s="21" t="str">
        <f>IFERROR(INDEX(#REF!,MATCH($D$107&amp;"_"&amp;$D111,#REF!,0),1),"")&amp;" "&amp;IFERROR(INDEX(#REF!,MATCH($D$107&amp;"_"&amp;$D111,#REF!,0),1),"")</f>
        <v xml:space="preserve"> </v>
      </c>
      <c r="H111" s="21" t="str">
        <f>IFERROR(INDEX(#REF!,MATCH($D$107&amp;"_"&amp;$D111,#REF!,0),1),"")</f>
        <v/>
      </c>
      <c r="I111" s="27" t="str">
        <f>IFERROR(VLOOKUP(F111,#REF!,7,0),"")</f>
        <v/>
      </c>
      <c r="J111" s="27" t="str">
        <f>IFERROR(IF(VLOOKUP(F111,#REF!,8,0)=0,"NE","ANO"),"")</f>
        <v/>
      </c>
      <c r="L111" s="21" t="e">
        <f t="shared" si="294"/>
        <v>#REF!</v>
      </c>
      <c r="M111" s="21" t="str">
        <f t="shared" si="300"/>
        <v/>
      </c>
      <c r="N111" s="21" t="str">
        <f t="shared" si="301"/>
        <v/>
      </c>
      <c r="O111" s="21" t="str">
        <f t="shared" si="302"/>
        <v xml:space="preserve"> </v>
      </c>
      <c r="P111" s="21" t="str">
        <f t="shared" si="303"/>
        <v/>
      </c>
      <c r="Q111" s="27" t="str">
        <f t="shared" si="304"/>
        <v/>
      </c>
      <c r="R111" s="27" t="str">
        <f t="shared" si="305"/>
        <v/>
      </c>
      <c r="T111" s="21" t="e">
        <f>IF(COUNTA($T$109:T110)&lt;=COUNTIF(#REF!,_listky!$T$107),MAX($T$109:T110)+1,"")</f>
        <v>#REF!</v>
      </c>
      <c r="U111" s="21" t="str">
        <f>IFERROR(INDEX(#REF!,MATCH($T$107&amp;"_"&amp;$T111,#REF!,0),1),"")</f>
        <v/>
      </c>
      <c r="V111" s="21" t="str">
        <f>IFERROR(INDEX(#REF!,MATCH($T$107&amp;"_"&amp;$T111,#REF!,0),1),"")</f>
        <v/>
      </c>
      <c r="W111" s="21" t="str">
        <f>IFERROR(INDEX(#REF!,MATCH($T$107&amp;"_"&amp;$T111,#REF!,0),1),"")&amp;" "&amp;IFERROR(INDEX(#REF!,MATCH($T$107&amp;"_"&amp;$T111,#REF!,0),1),"")</f>
        <v xml:space="preserve"> </v>
      </c>
      <c r="X111" s="21" t="str">
        <f>IFERROR(INDEX(#REF!,MATCH($T$107&amp;"_"&amp;$T111,#REF!,0),1),"")</f>
        <v/>
      </c>
      <c r="Y111" s="27" t="str">
        <f>IFERROR(VLOOKUP(V111,#REF!,7,0),"")</f>
        <v/>
      </c>
      <c r="Z111" s="27" t="str">
        <f>IFERROR(IF(VLOOKUP(V111,#REF!,8,0)=0,"NE","ANO"),"")</f>
        <v/>
      </c>
      <c r="AB111" s="21" t="e">
        <f t="shared" si="295"/>
        <v>#REF!</v>
      </c>
      <c r="AC111" s="21" t="str">
        <f t="shared" si="306"/>
        <v/>
      </c>
      <c r="AD111" s="21" t="str">
        <f t="shared" si="307"/>
        <v/>
      </c>
      <c r="AE111" s="21" t="str">
        <f t="shared" si="308"/>
        <v xml:space="preserve"> </v>
      </c>
      <c r="AF111" s="21" t="str">
        <f t="shared" si="309"/>
        <v/>
      </c>
      <c r="AG111" s="27" t="str">
        <f t="shared" si="310"/>
        <v/>
      </c>
      <c r="AH111" s="27" t="str">
        <f t="shared" si="311"/>
        <v/>
      </c>
      <c r="AJ111" s="21" t="e">
        <f>IF(COUNTA($AJ$109:AJ110)&lt;=COUNTIF(#REF!,_listky!$AJ$107),MAX($AJ$109:AJ110)+1,"")</f>
        <v>#REF!</v>
      </c>
      <c r="AK111" s="21" t="str">
        <f>IFERROR(INDEX(#REF!,MATCH($AJ$107&amp;"_"&amp;$AJ111,#REF!,0),1),"")</f>
        <v/>
      </c>
      <c r="AL111" s="21" t="str">
        <f>IFERROR(INDEX(#REF!,MATCH($AJ$107&amp;"_"&amp;$AJ111,#REF!,0),1),"")</f>
        <v/>
      </c>
      <c r="AM111" s="21" t="str">
        <f>IFERROR(INDEX(#REF!,MATCH($AJ$107&amp;"_"&amp;$AJ111,#REF!,0),1),"")&amp;" "&amp;IFERROR(INDEX(#REF!,MATCH($AJ$107&amp;"_"&amp;$AJ111,#REF!,0),1),"")</f>
        <v xml:space="preserve"> </v>
      </c>
      <c r="AN111" s="21" t="str">
        <f>IFERROR(INDEX(#REF!,MATCH($AJ$107&amp;"_"&amp;$AJ111,#REF!,0),1),"")</f>
        <v/>
      </c>
      <c r="AO111" s="27" t="str">
        <f>IFERROR(VLOOKUP(AL111,#REF!,7,0),"")</f>
        <v/>
      </c>
      <c r="AP111" s="27" t="str">
        <f>IFERROR(IF(VLOOKUP(AL111,#REF!,8,0)=0,"NE","ANO"),"")</f>
        <v/>
      </c>
      <c r="AR111" s="21" t="e">
        <f t="shared" si="296"/>
        <v>#REF!</v>
      </c>
      <c r="AS111" s="21" t="str">
        <f t="shared" si="312"/>
        <v/>
      </c>
      <c r="AT111" s="21" t="str">
        <f t="shared" si="313"/>
        <v/>
      </c>
      <c r="AU111" s="21" t="str">
        <f t="shared" si="314"/>
        <v xml:space="preserve"> </v>
      </c>
      <c r="AV111" s="21" t="str">
        <f t="shared" si="315"/>
        <v/>
      </c>
      <c r="AW111" s="27" t="str">
        <f t="shared" si="316"/>
        <v/>
      </c>
      <c r="AX111" s="27" t="str">
        <f t="shared" si="317"/>
        <v/>
      </c>
      <c r="AZ111" s="21" t="e">
        <f>IF(COUNTA($AZ$109:AZ110)&lt;=COUNTIF(#REF!,_listky!$AZ$107),MAX($AZ$109:AZ110)+1,"")</f>
        <v>#REF!</v>
      </c>
      <c r="BA111" s="21" t="str">
        <f>IFERROR(INDEX(#REF!,MATCH($AZ$107&amp;"_"&amp;$AZ111,#REF!,0),1),"")</f>
        <v/>
      </c>
      <c r="BB111" s="21" t="str">
        <f>IFERROR(INDEX(#REF!,MATCH($AZ$107&amp;"_"&amp;$AZ111,#REF!,0),1),"")</f>
        <v/>
      </c>
      <c r="BC111" s="21" t="str">
        <f>IFERROR(INDEX(#REF!,MATCH($AZ$107&amp;"_"&amp;$AZ111,#REF!,0),1),"")&amp;" "&amp;IFERROR(INDEX(#REF!,MATCH($AZ$107&amp;"_"&amp;$AZ111,#REF!,0),1),"")</f>
        <v xml:space="preserve"> </v>
      </c>
      <c r="BD111" s="21" t="str">
        <f>IFERROR(INDEX(#REF!,MATCH($AZ$107&amp;"_"&amp;$AZ111,#REF!,0),1),"")</f>
        <v/>
      </c>
      <c r="BE111" s="27" t="str">
        <f>IFERROR(VLOOKUP(BB111,#REF!,7,0),"")</f>
        <v/>
      </c>
      <c r="BF111" s="27" t="str">
        <f>IFERROR(IF(VLOOKUP(BB111,#REF!,8,0)=0,"NE","ANO"),"")</f>
        <v/>
      </c>
      <c r="BH111" s="21" t="e">
        <f t="shared" si="297"/>
        <v>#REF!</v>
      </c>
      <c r="BI111" s="21" t="str">
        <f t="shared" si="318"/>
        <v/>
      </c>
      <c r="BJ111" s="21" t="str">
        <f t="shared" si="319"/>
        <v/>
      </c>
      <c r="BK111" s="21" t="str">
        <f t="shared" si="320"/>
        <v xml:space="preserve"> </v>
      </c>
      <c r="BL111" s="21" t="str">
        <f t="shared" si="321"/>
        <v/>
      </c>
      <c r="BM111" s="27" t="str">
        <f t="shared" si="322"/>
        <v/>
      </c>
      <c r="BN111" s="27" t="str">
        <f t="shared" si="323"/>
        <v/>
      </c>
      <c r="BP111" s="21" t="e">
        <f>IF(COUNTA($BP$109:BP110)&lt;=COUNTIF(#REF!,_listky!$BP$107),MAX($BP$109:BP110)+1,"")</f>
        <v>#REF!</v>
      </c>
      <c r="BQ111" s="21" t="str">
        <f>IFERROR(INDEX(#REF!,MATCH($BP$107&amp;"_"&amp;$BP111,#REF!,0),1),"")</f>
        <v/>
      </c>
      <c r="BR111" s="21" t="str">
        <f>IFERROR(INDEX(#REF!,MATCH($BP$107&amp;"_"&amp;$BP111,#REF!,0),1),"")</f>
        <v/>
      </c>
      <c r="BS111" s="21" t="str">
        <f>IFERROR(INDEX(#REF!,MATCH($BP$107&amp;"_"&amp;$BP111,#REF!,0),1),"")&amp;" "&amp;IFERROR(INDEX(#REF!,MATCH($BP$107&amp;"_"&amp;$BP111,#REF!,0),1),"")</f>
        <v xml:space="preserve"> </v>
      </c>
      <c r="BT111" s="21" t="str">
        <f>IFERROR(INDEX(#REF!,MATCH($BP$107&amp;"_"&amp;$BP111,#REF!,0),1),"")</f>
        <v/>
      </c>
      <c r="BU111" s="27" t="str">
        <f>IFERROR(VLOOKUP(BR111,#REF!,7,0),"")</f>
        <v/>
      </c>
      <c r="BV111" s="27" t="str">
        <f>IFERROR(IF(VLOOKUP(BR111,#REF!,8,0)=0,"NE","ANO"),"")</f>
        <v/>
      </c>
      <c r="BX111" s="21" t="e">
        <f t="shared" si="298"/>
        <v>#REF!</v>
      </c>
      <c r="BY111" s="21" t="str">
        <f t="shared" si="324"/>
        <v/>
      </c>
      <c r="BZ111" s="21" t="str">
        <f t="shared" si="325"/>
        <v/>
      </c>
      <c r="CA111" s="21" t="str">
        <f t="shared" si="326"/>
        <v xml:space="preserve"> </v>
      </c>
      <c r="CB111" s="21" t="str">
        <f t="shared" si="327"/>
        <v/>
      </c>
      <c r="CC111" s="27" t="str">
        <f t="shared" si="328"/>
        <v/>
      </c>
      <c r="CD111" s="27" t="str">
        <f t="shared" si="329"/>
        <v/>
      </c>
      <c r="CF111" s="21" t="e">
        <f>IF(COUNTA($CF$109:CF110)&lt;=COUNTIF(#REF!,_listky!$CF$107),MAX($CF$109:CF110)+1,"")</f>
        <v>#REF!</v>
      </c>
      <c r="CG111" s="21" t="str">
        <f>IFERROR(INDEX(#REF!,MATCH($CF$107&amp;"_"&amp;$CF111,#REF!,0),1),"")</f>
        <v/>
      </c>
      <c r="CH111" s="21" t="str">
        <f>IFERROR(INDEX(#REF!,MATCH($CF$107&amp;"_"&amp;$CF111,#REF!,0),1),"")</f>
        <v/>
      </c>
      <c r="CI111" s="21" t="str">
        <f>IFERROR(INDEX(#REF!,MATCH($CF$107&amp;"_"&amp;$CF111,#REF!,0),1),"")&amp;" "&amp;IFERROR(INDEX(#REF!,MATCH($CF$107&amp;"_"&amp;$CF111,#REF!,0),1),"")</f>
        <v xml:space="preserve"> </v>
      </c>
      <c r="CJ111" s="21" t="str">
        <f>IFERROR(INDEX(#REF!,MATCH($CF$107&amp;"_"&amp;$CF111,#REF!,0),1),"")</f>
        <v/>
      </c>
      <c r="CK111" s="27" t="str">
        <f>IFERROR(VLOOKUP(CH111,#REF!,7,0),"")</f>
        <v/>
      </c>
      <c r="CL111" s="27" t="str">
        <f>IFERROR(IF(VLOOKUP(CH111,#REF!,8,0)=0,"NE","ANO"),"")</f>
        <v/>
      </c>
      <c r="CN111" s="21" t="e">
        <f t="shared" si="299"/>
        <v>#REF!</v>
      </c>
      <c r="CO111" s="21" t="str">
        <f t="shared" si="330"/>
        <v/>
      </c>
      <c r="CP111" s="21" t="str">
        <f t="shared" si="331"/>
        <v/>
      </c>
      <c r="CQ111" s="21" t="str">
        <f t="shared" si="332"/>
        <v xml:space="preserve"> </v>
      </c>
      <c r="CR111" s="21" t="str">
        <f t="shared" si="333"/>
        <v/>
      </c>
      <c r="CS111" s="27" t="str">
        <f t="shared" si="334"/>
        <v/>
      </c>
      <c r="CT111" s="27" t="str">
        <f t="shared" si="335"/>
        <v/>
      </c>
    </row>
    <row r="112" spans="4:98" x14ac:dyDescent="0.25">
      <c r="D112" s="21" t="e">
        <f>IF(COUNTA($D$109:D111)&lt;=COUNTIF(#REF!,_listky!$D$107),MAX($D$109:D111)+1,"")</f>
        <v>#REF!</v>
      </c>
      <c r="E112" s="21" t="str">
        <f>IFERROR(INDEX(#REF!,MATCH($D$107&amp;"_"&amp;$D112,#REF!,0),1),"")</f>
        <v/>
      </c>
      <c r="F112" s="21" t="str">
        <f>IFERROR(INDEX(#REF!,MATCH($D$107&amp;"_"&amp;$D112,#REF!,0),1),"")</f>
        <v/>
      </c>
      <c r="G112" s="21" t="str">
        <f>IFERROR(INDEX(#REF!,MATCH($D$107&amp;"_"&amp;$D112,#REF!,0),1),"")&amp;" "&amp;IFERROR(INDEX(#REF!,MATCH($D$107&amp;"_"&amp;$D112,#REF!,0),1),"")</f>
        <v xml:space="preserve"> </v>
      </c>
      <c r="H112" s="21" t="str">
        <f>IFERROR(INDEX(#REF!,MATCH($D$107&amp;"_"&amp;$D112,#REF!,0),1),"")</f>
        <v/>
      </c>
      <c r="I112" s="27" t="str">
        <f>IFERROR(VLOOKUP(F112,#REF!,7,0),"")</f>
        <v/>
      </c>
      <c r="J112" s="27" t="str">
        <f>IFERROR(IF(VLOOKUP(F112,#REF!,8,0)=0,"NE","ANO"),"")</f>
        <v/>
      </c>
      <c r="L112" s="21" t="e">
        <f t="shared" si="294"/>
        <v>#REF!</v>
      </c>
      <c r="M112" s="21" t="str">
        <f t="shared" si="300"/>
        <v/>
      </c>
      <c r="N112" s="21" t="str">
        <f t="shared" si="301"/>
        <v/>
      </c>
      <c r="O112" s="21" t="str">
        <f t="shared" si="302"/>
        <v xml:space="preserve"> </v>
      </c>
      <c r="P112" s="21" t="str">
        <f t="shared" si="303"/>
        <v/>
      </c>
      <c r="Q112" s="27" t="str">
        <f t="shared" si="304"/>
        <v/>
      </c>
      <c r="R112" s="27" t="str">
        <f t="shared" si="305"/>
        <v/>
      </c>
      <c r="T112" s="21" t="e">
        <f>IF(COUNTA($T$109:T111)&lt;=COUNTIF(#REF!,_listky!$T$107),MAX($T$109:T111)+1,"")</f>
        <v>#REF!</v>
      </c>
      <c r="U112" s="21" t="str">
        <f>IFERROR(INDEX(#REF!,MATCH($T$107&amp;"_"&amp;$T112,#REF!,0),1),"")</f>
        <v/>
      </c>
      <c r="V112" s="21" t="str">
        <f>IFERROR(INDEX(#REF!,MATCH($T$107&amp;"_"&amp;$T112,#REF!,0),1),"")</f>
        <v/>
      </c>
      <c r="W112" s="21" t="str">
        <f>IFERROR(INDEX(#REF!,MATCH($T$107&amp;"_"&amp;$T112,#REF!,0),1),"")&amp;" "&amp;IFERROR(INDEX(#REF!,MATCH($T$107&amp;"_"&amp;$T112,#REF!,0),1),"")</f>
        <v xml:space="preserve"> </v>
      </c>
      <c r="X112" s="21" t="str">
        <f>IFERROR(INDEX(#REF!,MATCH($T$107&amp;"_"&amp;$T112,#REF!,0),1),"")</f>
        <v/>
      </c>
      <c r="Y112" s="27" t="str">
        <f>IFERROR(VLOOKUP(V112,#REF!,7,0),"")</f>
        <v/>
      </c>
      <c r="Z112" s="27" t="str">
        <f>IFERROR(IF(VLOOKUP(V112,#REF!,8,0)=0,"NE","ANO"),"")</f>
        <v/>
      </c>
      <c r="AB112" s="21" t="e">
        <f t="shared" si="295"/>
        <v>#REF!</v>
      </c>
      <c r="AC112" s="21" t="str">
        <f t="shared" si="306"/>
        <v/>
      </c>
      <c r="AD112" s="21" t="str">
        <f t="shared" si="307"/>
        <v/>
      </c>
      <c r="AE112" s="21" t="str">
        <f t="shared" si="308"/>
        <v xml:space="preserve"> </v>
      </c>
      <c r="AF112" s="21" t="str">
        <f t="shared" si="309"/>
        <v/>
      </c>
      <c r="AG112" s="27" t="str">
        <f t="shared" si="310"/>
        <v/>
      </c>
      <c r="AH112" s="27" t="str">
        <f t="shared" si="311"/>
        <v/>
      </c>
      <c r="AJ112" s="21" t="e">
        <f>IF(COUNTA($AJ$109:AJ111)&lt;=COUNTIF(#REF!,_listky!$AJ$107),MAX($AJ$109:AJ111)+1,"")</f>
        <v>#REF!</v>
      </c>
      <c r="AK112" s="21" t="str">
        <f>IFERROR(INDEX(#REF!,MATCH($AJ$107&amp;"_"&amp;$AJ112,#REF!,0),1),"")</f>
        <v/>
      </c>
      <c r="AL112" s="21" t="str">
        <f>IFERROR(INDEX(#REF!,MATCH($AJ$107&amp;"_"&amp;$AJ112,#REF!,0),1),"")</f>
        <v/>
      </c>
      <c r="AM112" s="21" t="str">
        <f>IFERROR(INDEX(#REF!,MATCH($AJ$107&amp;"_"&amp;$AJ112,#REF!,0),1),"")&amp;" "&amp;IFERROR(INDEX(#REF!,MATCH($AJ$107&amp;"_"&amp;$AJ112,#REF!,0),1),"")</f>
        <v xml:space="preserve"> </v>
      </c>
      <c r="AN112" s="21" t="str">
        <f>IFERROR(INDEX(#REF!,MATCH($AJ$107&amp;"_"&amp;$AJ112,#REF!,0),1),"")</f>
        <v/>
      </c>
      <c r="AO112" s="27" t="str">
        <f>IFERROR(VLOOKUP(AL112,#REF!,7,0),"")</f>
        <v/>
      </c>
      <c r="AP112" s="27" t="str">
        <f>IFERROR(IF(VLOOKUP(AL112,#REF!,8,0)=0,"NE","ANO"),"")</f>
        <v/>
      </c>
      <c r="AR112" s="21" t="e">
        <f t="shared" si="296"/>
        <v>#REF!</v>
      </c>
      <c r="AS112" s="21" t="str">
        <f t="shared" si="312"/>
        <v/>
      </c>
      <c r="AT112" s="21" t="str">
        <f t="shared" si="313"/>
        <v/>
      </c>
      <c r="AU112" s="21" t="str">
        <f t="shared" si="314"/>
        <v xml:space="preserve"> </v>
      </c>
      <c r="AV112" s="21" t="str">
        <f t="shared" si="315"/>
        <v/>
      </c>
      <c r="AW112" s="27" t="str">
        <f t="shared" si="316"/>
        <v/>
      </c>
      <c r="AX112" s="27" t="str">
        <f t="shared" si="317"/>
        <v/>
      </c>
      <c r="AZ112" s="21" t="e">
        <f>IF(COUNTA($AZ$109:AZ111)&lt;=COUNTIF(#REF!,_listky!$AZ$107),MAX($AZ$109:AZ111)+1,"")</f>
        <v>#REF!</v>
      </c>
      <c r="BA112" s="21" t="str">
        <f>IFERROR(INDEX(#REF!,MATCH($AZ$107&amp;"_"&amp;$AZ112,#REF!,0),1),"")</f>
        <v/>
      </c>
      <c r="BB112" s="21" t="str">
        <f>IFERROR(INDEX(#REF!,MATCH($AZ$107&amp;"_"&amp;$AZ112,#REF!,0),1),"")</f>
        <v/>
      </c>
      <c r="BC112" s="21" t="str">
        <f>IFERROR(INDEX(#REF!,MATCH($AZ$107&amp;"_"&amp;$AZ112,#REF!,0),1),"")&amp;" "&amp;IFERROR(INDEX(#REF!,MATCH($AZ$107&amp;"_"&amp;$AZ112,#REF!,0),1),"")</f>
        <v xml:space="preserve"> </v>
      </c>
      <c r="BD112" s="21" t="str">
        <f>IFERROR(INDEX(#REF!,MATCH($AZ$107&amp;"_"&amp;$AZ112,#REF!,0),1),"")</f>
        <v/>
      </c>
      <c r="BE112" s="27" t="str">
        <f>IFERROR(VLOOKUP(BB112,#REF!,7,0),"")</f>
        <v/>
      </c>
      <c r="BF112" s="27" t="str">
        <f>IFERROR(IF(VLOOKUP(BB112,#REF!,8,0)=0,"NE","ANO"),"")</f>
        <v/>
      </c>
      <c r="BH112" s="21" t="e">
        <f t="shared" si="297"/>
        <v>#REF!</v>
      </c>
      <c r="BI112" s="21" t="str">
        <f t="shared" si="318"/>
        <v/>
      </c>
      <c r="BJ112" s="21" t="str">
        <f t="shared" si="319"/>
        <v/>
      </c>
      <c r="BK112" s="21" t="str">
        <f t="shared" si="320"/>
        <v xml:space="preserve"> </v>
      </c>
      <c r="BL112" s="21" t="str">
        <f t="shared" si="321"/>
        <v/>
      </c>
      <c r="BM112" s="27" t="str">
        <f t="shared" si="322"/>
        <v/>
      </c>
      <c r="BN112" s="27" t="str">
        <f t="shared" si="323"/>
        <v/>
      </c>
      <c r="BP112" s="21" t="e">
        <f>IF(COUNTA($BP$109:BP111)&lt;=COUNTIF(#REF!,_listky!$BP$107),MAX($BP$109:BP111)+1,"")</f>
        <v>#REF!</v>
      </c>
      <c r="BQ112" s="21" t="str">
        <f>IFERROR(INDEX(#REF!,MATCH($BP$107&amp;"_"&amp;$BP112,#REF!,0),1),"")</f>
        <v/>
      </c>
      <c r="BR112" s="21" t="str">
        <f>IFERROR(INDEX(#REF!,MATCH($BP$107&amp;"_"&amp;$BP112,#REF!,0),1),"")</f>
        <v/>
      </c>
      <c r="BS112" s="21" t="str">
        <f>IFERROR(INDEX(#REF!,MATCH($BP$107&amp;"_"&amp;$BP112,#REF!,0),1),"")&amp;" "&amp;IFERROR(INDEX(#REF!,MATCH($BP$107&amp;"_"&amp;$BP112,#REF!,0),1),"")</f>
        <v xml:space="preserve"> </v>
      </c>
      <c r="BT112" s="21" t="str">
        <f>IFERROR(INDEX(#REF!,MATCH($BP$107&amp;"_"&amp;$BP112,#REF!,0),1),"")</f>
        <v/>
      </c>
      <c r="BU112" s="27" t="str">
        <f>IFERROR(VLOOKUP(BR112,#REF!,7,0),"")</f>
        <v/>
      </c>
      <c r="BV112" s="27" t="str">
        <f>IFERROR(IF(VLOOKUP(BR112,#REF!,8,0)=0,"NE","ANO"),"")</f>
        <v/>
      </c>
      <c r="BX112" s="21" t="e">
        <f t="shared" si="298"/>
        <v>#REF!</v>
      </c>
      <c r="BY112" s="21" t="str">
        <f t="shared" si="324"/>
        <v/>
      </c>
      <c r="BZ112" s="21" t="str">
        <f t="shared" si="325"/>
        <v/>
      </c>
      <c r="CA112" s="21" t="str">
        <f t="shared" si="326"/>
        <v xml:space="preserve"> </v>
      </c>
      <c r="CB112" s="21" t="str">
        <f t="shared" si="327"/>
        <v/>
      </c>
      <c r="CC112" s="27" t="str">
        <f t="shared" si="328"/>
        <v/>
      </c>
      <c r="CD112" s="27" t="str">
        <f t="shared" si="329"/>
        <v/>
      </c>
      <c r="CF112" s="21" t="e">
        <f>IF(COUNTA($CF$109:CF111)&lt;=COUNTIF(#REF!,_listky!$CF$107),MAX($CF$109:CF111)+1,"")</f>
        <v>#REF!</v>
      </c>
      <c r="CG112" s="21" t="str">
        <f>IFERROR(INDEX(#REF!,MATCH($CF$107&amp;"_"&amp;$CF112,#REF!,0),1),"")</f>
        <v/>
      </c>
      <c r="CH112" s="21" t="str">
        <f>IFERROR(INDEX(#REF!,MATCH($CF$107&amp;"_"&amp;$CF112,#REF!,0),1),"")</f>
        <v/>
      </c>
      <c r="CI112" s="21" t="str">
        <f>IFERROR(INDEX(#REF!,MATCH($CF$107&amp;"_"&amp;$CF112,#REF!,0),1),"")&amp;" "&amp;IFERROR(INDEX(#REF!,MATCH($CF$107&amp;"_"&amp;$CF112,#REF!,0),1),"")</f>
        <v xml:space="preserve"> </v>
      </c>
      <c r="CJ112" s="21" t="str">
        <f>IFERROR(INDEX(#REF!,MATCH($CF$107&amp;"_"&amp;$CF112,#REF!,0),1),"")</f>
        <v/>
      </c>
      <c r="CK112" s="27" t="str">
        <f>IFERROR(VLOOKUP(CH112,#REF!,7,0),"")</f>
        <v/>
      </c>
      <c r="CL112" s="27" t="str">
        <f>IFERROR(IF(VLOOKUP(CH112,#REF!,8,0)=0,"NE","ANO"),"")</f>
        <v/>
      </c>
      <c r="CN112" s="21" t="e">
        <f t="shared" si="299"/>
        <v>#REF!</v>
      </c>
      <c r="CO112" s="21" t="str">
        <f t="shared" si="330"/>
        <v/>
      </c>
      <c r="CP112" s="21" t="str">
        <f t="shared" si="331"/>
        <v/>
      </c>
      <c r="CQ112" s="21" t="str">
        <f t="shared" si="332"/>
        <v xml:space="preserve"> </v>
      </c>
      <c r="CR112" s="21" t="str">
        <f t="shared" si="333"/>
        <v/>
      </c>
      <c r="CS112" s="27" t="str">
        <f t="shared" si="334"/>
        <v/>
      </c>
      <c r="CT112" s="27" t="str">
        <f t="shared" si="335"/>
        <v/>
      </c>
    </row>
    <row r="113" spans="4:98" x14ac:dyDescent="0.25">
      <c r="D113" s="21" t="e">
        <f>IF(COUNTA($D$109:D112)&lt;=COUNTIF(#REF!,_listky!$D$107),MAX($D$109:D112)+1,"")</f>
        <v>#REF!</v>
      </c>
      <c r="E113" s="21" t="str">
        <f>IFERROR(INDEX(#REF!,MATCH($D$107&amp;"_"&amp;$D113,#REF!,0),1),"")</f>
        <v/>
      </c>
      <c r="F113" s="21" t="str">
        <f>IFERROR(INDEX(#REF!,MATCH($D$107&amp;"_"&amp;$D113,#REF!,0),1),"")</f>
        <v/>
      </c>
      <c r="G113" s="21" t="str">
        <f>IFERROR(INDEX(#REF!,MATCH($D$107&amp;"_"&amp;$D113,#REF!,0),1),"")&amp;" "&amp;IFERROR(INDEX(#REF!,MATCH($D$107&amp;"_"&amp;$D113,#REF!,0),1),"")</f>
        <v xml:space="preserve"> </v>
      </c>
      <c r="H113" s="21" t="str">
        <f>IFERROR(INDEX(#REF!,MATCH($D$107&amp;"_"&amp;$D113,#REF!,0),1),"")</f>
        <v/>
      </c>
      <c r="I113" s="27" t="str">
        <f>IFERROR(VLOOKUP(F113,#REF!,7,0),"")</f>
        <v/>
      </c>
      <c r="J113" s="27" t="str">
        <f>IFERROR(IF(VLOOKUP(F113,#REF!,8,0)=0,"NE","ANO"),"")</f>
        <v/>
      </c>
      <c r="L113" s="21" t="e">
        <f t="shared" si="294"/>
        <v>#REF!</v>
      </c>
      <c r="M113" s="21" t="str">
        <f t="shared" si="300"/>
        <v/>
      </c>
      <c r="N113" s="21" t="str">
        <f t="shared" si="301"/>
        <v/>
      </c>
      <c r="O113" s="21" t="str">
        <f t="shared" si="302"/>
        <v xml:space="preserve"> </v>
      </c>
      <c r="P113" s="21" t="str">
        <f t="shared" si="303"/>
        <v/>
      </c>
      <c r="Q113" s="27" t="str">
        <f t="shared" si="304"/>
        <v/>
      </c>
      <c r="R113" s="27" t="str">
        <f t="shared" si="305"/>
        <v/>
      </c>
      <c r="T113" s="21" t="e">
        <f>IF(COUNTA($T$109:T112)&lt;=COUNTIF(#REF!,_listky!$T$107),MAX($T$109:T112)+1,"")</f>
        <v>#REF!</v>
      </c>
      <c r="U113" s="21" t="str">
        <f>IFERROR(INDEX(#REF!,MATCH($T$107&amp;"_"&amp;$T113,#REF!,0),1),"")</f>
        <v/>
      </c>
      <c r="V113" s="21" t="str">
        <f>IFERROR(INDEX(#REF!,MATCH($T$107&amp;"_"&amp;$T113,#REF!,0),1),"")</f>
        <v/>
      </c>
      <c r="W113" s="21" t="str">
        <f>IFERROR(INDEX(#REF!,MATCH($T$107&amp;"_"&amp;$T113,#REF!,0),1),"")&amp;" "&amp;IFERROR(INDEX(#REF!,MATCH($T$107&amp;"_"&amp;$T113,#REF!,0),1),"")</f>
        <v xml:space="preserve"> </v>
      </c>
      <c r="X113" s="21" t="str">
        <f>IFERROR(INDEX(#REF!,MATCH($T$107&amp;"_"&amp;$T113,#REF!,0),1),"")</f>
        <v/>
      </c>
      <c r="Y113" s="27" t="str">
        <f>IFERROR(VLOOKUP(V113,#REF!,7,0),"")</f>
        <v/>
      </c>
      <c r="Z113" s="27" t="str">
        <f>IFERROR(IF(VLOOKUP(V113,#REF!,8,0)=0,"NE","ANO"),"")</f>
        <v/>
      </c>
      <c r="AB113" s="21" t="e">
        <f t="shared" si="295"/>
        <v>#REF!</v>
      </c>
      <c r="AC113" s="21" t="str">
        <f t="shared" si="306"/>
        <v/>
      </c>
      <c r="AD113" s="21" t="str">
        <f t="shared" si="307"/>
        <v/>
      </c>
      <c r="AE113" s="21" t="str">
        <f t="shared" si="308"/>
        <v xml:space="preserve"> </v>
      </c>
      <c r="AF113" s="21" t="str">
        <f t="shared" si="309"/>
        <v/>
      </c>
      <c r="AG113" s="27" t="str">
        <f t="shared" si="310"/>
        <v/>
      </c>
      <c r="AH113" s="27" t="str">
        <f t="shared" si="311"/>
        <v/>
      </c>
      <c r="AJ113" s="21" t="e">
        <f>IF(COUNTA($AJ$109:AJ112)&lt;=COUNTIF(#REF!,_listky!$AJ$107),MAX($AJ$109:AJ112)+1,"")</f>
        <v>#REF!</v>
      </c>
      <c r="AK113" s="21" t="str">
        <f>IFERROR(INDEX(#REF!,MATCH($AJ$107&amp;"_"&amp;$AJ113,#REF!,0),1),"")</f>
        <v/>
      </c>
      <c r="AL113" s="21" t="str">
        <f>IFERROR(INDEX(#REF!,MATCH($AJ$107&amp;"_"&amp;$AJ113,#REF!,0),1),"")</f>
        <v/>
      </c>
      <c r="AM113" s="21" t="str">
        <f>IFERROR(INDEX(#REF!,MATCH($AJ$107&amp;"_"&amp;$AJ113,#REF!,0),1),"")&amp;" "&amp;IFERROR(INDEX(#REF!,MATCH($AJ$107&amp;"_"&amp;$AJ113,#REF!,0),1),"")</f>
        <v xml:space="preserve"> </v>
      </c>
      <c r="AN113" s="21" t="str">
        <f>IFERROR(INDEX(#REF!,MATCH($AJ$107&amp;"_"&amp;$AJ113,#REF!,0),1),"")</f>
        <v/>
      </c>
      <c r="AO113" s="27" t="str">
        <f>IFERROR(VLOOKUP(AL113,#REF!,7,0),"")</f>
        <v/>
      </c>
      <c r="AP113" s="27" t="str">
        <f>IFERROR(IF(VLOOKUP(AL113,#REF!,8,0)=0,"NE","ANO"),"")</f>
        <v/>
      </c>
      <c r="AR113" s="21" t="e">
        <f t="shared" si="296"/>
        <v>#REF!</v>
      </c>
      <c r="AS113" s="21" t="str">
        <f t="shared" si="312"/>
        <v/>
      </c>
      <c r="AT113" s="21" t="str">
        <f t="shared" si="313"/>
        <v/>
      </c>
      <c r="AU113" s="21" t="str">
        <f t="shared" si="314"/>
        <v xml:space="preserve"> </v>
      </c>
      <c r="AV113" s="21" t="str">
        <f t="shared" si="315"/>
        <v/>
      </c>
      <c r="AW113" s="27" t="str">
        <f t="shared" si="316"/>
        <v/>
      </c>
      <c r="AX113" s="27" t="str">
        <f t="shared" si="317"/>
        <v/>
      </c>
      <c r="AZ113" s="21" t="e">
        <f>IF(COUNTA($AZ$109:AZ112)&lt;=COUNTIF(#REF!,_listky!$AZ$107),MAX($AZ$109:AZ112)+1,"")</f>
        <v>#REF!</v>
      </c>
      <c r="BA113" s="21" t="str">
        <f>IFERROR(INDEX(#REF!,MATCH($AZ$107&amp;"_"&amp;$AZ113,#REF!,0),1),"")</f>
        <v/>
      </c>
      <c r="BB113" s="21" t="str">
        <f>IFERROR(INDEX(#REF!,MATCH($AZ$107&amp;"_"&amp;$AZ113,#REF!,0),1),"")</f>
        <v/>
      </c>
      <c r="BC113" s="21" t="str">
        <f>IFERROR(INDEX(#REF!,MATCH($AZ$107&amp;"_"&amp;$AZ113,#REF!,0),1),"")&amp;" "&amp;IFERROR(INDEX(#REF!,MATCH($AZ$107&amp;"_"&amp;$AZ113,#REF!,0),1),"")</f>
        <v xml:space="preserve"> </v>
      </c>
      <c r="BD113" s="21" t="str">
        <f>IFERROR(INDEX(#REF!,MATCH($AZ$107&amp;"_"&amp;$AZ113,#REF!,0),1),"")</f>
        <v/>
      </c>
      <c r="BE113" s="27" t="str">
        <f>IFERROR(VLOOKUP(BB113,#REF!,7,0),"")</f>
        <v/>
      </c>
      <c r="BF113" s="27" t="str">
        <f>IFERROR(IF(VLOOKUP(BB113,#REF!,8,0)=0,"NE","ANO"),"")</f>
        <v/>
      </c>
      <c r="BH113" s="21" t="e">
        <f t="shared" si="297"/>
        <v>#REF!</v>
      </c>
      <c r="BI113" s="21" t="str">
        <f t="shared" si="318"/>
        <v/>
      </c>
      <c r="BJ113" s="21" t="str">
        <f t="shared" si="319"/>
        <v/>
      </c>
      <c r="BK113" s="21" t="str">
        <f t="shared" si="320"/>
        <v xml:space="preserve"> </v>
      </c>
      <c r="BL113" s="21" t="str">
        <f t="shared" si="321"/>
        <v/>
      </c>
      <c r="BM113" s="27" t="str">
        <f t="shared" si="322"/>
        <v/>
      </c>
      <c r="BN113" s="27" t="str">
        <f t="shared" si="323"/>
        <v/>
      </c>
      <c r="BP113" s="21" t="e">
        <f>IF(COUNTA($BP$109:BP112)&lt;=COUNTIF(#REF!,_listky!$BP$107),MAX($BP$109:BP112)+1,"")</f>
        <v>#REF!</v>
      </c>
      <c r="BQ113" s="21" t="str">
        <f>IFERROR(INDEX(#REF!,MATCH($BP$107&amp;"_"&amp;$BP113,#REF!,0),1),"")</f>
        <v/>
      </c>
      <c r="BR113" s="21" t="str">
        <f>IFERROR(INDEX(#REF!,MATCH($BP$107&amp;"_"&amp;$BP113,#REF!,0),1),"")</f>
        <v/>
      </c>
      <c r="BS113" s="21" t="str">
        <f>IFERROR(INDEX(#REF!,MATCH($BP$107&amp;"_"&amp;$BP113,#REF!,0),1),"")&amp;" "&amp;IFERROR(INDEX(#REF!,MATCH($BP$107&amp;"_"&amp;$BP113,#REF!,0),1),"")</f>
        <v xml:space="preserve"> </v>
      </c>
      <c r="BT113" s="21" t="str">
        <f>IFERROR(INDEX(#REF!,MATCH($BP$107&amp;"_"&amp;$BP113,#REF!,0),1),"")</f>
        <v/>
      </c>
      <c r="BU113" s="27" t="str">
        <f>IFERROR(VLOOKUP(BR113,#REF!,7,0),"")</f>
        <v/>
      </c>
      <c r="BV113" s="27" t="str">
        <f>IFERROR(IF(VLOOKUP(BR113,#REF!,8,0)=0,"NE","ANO"),"")</f>
        <v/>
      </c>
      <c r="BX113" s="21" t="e">
        <f t="shared" si="298"/>
        <v>#REF!</v>
      </c>
      <c r="BY113" s="21" t="str">
        <f t="shared" si="324"/>
        <v/>
      </c>
      <c r="BZ113" s="21" t="str">
        <f t="shared" si="325"/>
        <v/>
      </c>
      <c r="CA113" s="21" t="str">
        <f t="shared" si="326"/>
        <v xml:space="preserve"> </v>
      </c>
      <c r="CB113" s="21" t="str">
        <f t="shared" si="327"/>
        <v/>
      </c>
      <c r="CC113" s="27" t="str">
        <f t="shared" si="328"/>
        <v/>
      </c>
      <c r="CD113" s="27" t="str">
        <f t="shared" si="329"/>
        <v/>
      </c>
      <c r="CF113" s="21" t="e">
        <f>IF(COUNTA($CF$109:CF112)&lt;=COUNTIF(#REF!,_listky!$CF$107),MAX($CF$109:CF112)+1,"")</f>
        <v>#REF!</v>
      </c>
      <c r="CG113" s="21" t="str">
        <f>IFERROR(INDEX(#REF!,MATCH($CF$107&amp;"_"&amp;$CF113,#REF!,0),1),"")</f>
        <v/>
      </c>
      <c r="CH113" s="21" t="str">
        <f>IFERROR(INDEX(#REF!,MATCH($CF$107&amp;"_"&amp;$CF113,#REF!,0),1),"")</f>
        <v/>
      </c>
      <c r="CI113" s="21" t="str">
        <f>IFERROR(INDEX(#REF!,MATCH($CF$107&amp;"_"&amp;$CF113,#REF!,0),1),"")&amp;" "&amp;IFERROR(INDEX(#REF!,MATCH($CF$107&amp;"_"&amp;$CF113,#REF!,0),1),"")</f>
        <v xml:space="preserve"> </v>
      </c>
      <c r="CJ113" s="21" t="str">
        <f>IFERROR(INDEX(#REF!,MATCH($CF$107&amp;"_"&amp;$CF113,#REF!,0),1),"")</f>
        <v/>
      </c>
      <c r="CK113" s="27" t="str">
        <f>IFERROR(VLOOKUP(CH113,#REF!,7,0),"")</f>
        <v/>
      </c>
      <c r="CL113" s="27" t="str">
        <f>IFERROR(IF(VLOOKUP(CH113,#REF!,8,0)=0,"NE","ANO"),"")</f>
        <v/>
      </c>
      <c r="CN113" s="21" t="e">
        <f t="shared" si="299"/>
        <v>#REF!</v>
      </c>
      <c r="CO113" s="21" t="str">
        <f t="shared" si="330"/>
        <v/>
      </c>
      <c r="CP113" s="21" t="str">
        <f t="shared" si="331"/>
        <v/>
      </c>
      <c r="CQ113" s="21" t="str">
        <f t="shared" si="332"/>
        <v xml:space="preserve"> </v>
      </c>
      <c r="CR113" s="21" t="str">
        <f t="shared" si="333"/>
        <v/>
      </c>
      <c r="CS113" s="27" t="str">
        <f t="shared" si="334"/>
        <v/>
      </c>
      <c r="CT113" s="27" t="str">
        <f t="shared" si="335"/>
        <v/>
      </c>
    </row>
    <row r="114" spans="4:98" x14ac:dyDescent="0.25">
      <c r="D114" s="21" t="e">
        <f>IF(COUNTA($D$109:D113)&lt;=COUNTIF(#REF!,_listky!$D$107),MAX($D$109:D113)+1,"")</f>
        <v>#REF!</v>
      </c>
      <c r="E114" s="21" t="str">
        <f>IFERROR(INDEX(#REF!,MATCH($D$107&amp;"_"&amp;$D114,#REF!,0),1),"")</f>
        <v/>
      </c>
      <c r="F114" s="21" t="str">
        <f>IFERROR(INDEX(#REF!,MATCH($D$107&amp;"_"&amp;$D114,#REF!,0),1),"")</f>
        <v/>
      </c>
      <c r="G114" s="21" t="str">
        <f>IFERROR(INDEX(#REF!,MATCH($D$107&amp;"_"&amp;$D114,#REF!,0),1),"")&amp;" "&amp;IFERROR(INDEX(#REF!,MATCH($D$107&amp;"_"&amp;$D114,#REF!,0),1),"")</f>
        <v xml:space="preserve"> </v>
      </c>
      <c r="H114" s="21" t="str">
        <f>IFERROR(INDEX(#REF!,MATCH($D$107&amp;"_"&amp;$D114,#REF!,0),1),"")</f>
        <v/>
      </c>
      <c r="I114" s="27" t="str">
        <f>IFERROR(VLOOKUP(F114,#REF!,7,0),"")</f>
        <v/>
      </c>
      <c r="J114" s="27" t="str">
        <f>IFERROR(IF(VLOOKUP(F114,#REF!,8,0)=0,"NE","ANO"),"")</f>
        <v/>
      </c>
      <c r="L114" s="21" t="e">
        <f t="shared" si="294"/>
        <v>#REF!</v>
      </c>
      <c r="M114" s="21" t="str">
        <f t="shared" si="300"/>
        <v/>
      </c>
      <c r="N114" s="21" t="str">
        <f t="shared" si="301"/>
        <v/>
      </c>
      <c r="O114" s="21" t="str">
        <f t="shared" si="302"/>
        <v xml:space="preserve"> </v>
      </c>
      <c r="P114" s="21" t="str">
        <f t="shared" si="303"/>
        <v/>
      </c>
      <c r="Q114" s="27" t="str">
        <f t="shared" si="304"/>
        <v/>
      </c>
      <c r="R114" s="27" t="str">
        <f t="shared" si="305"/>
        <v/>
      </c>
      <c r="T114" s="21" t="e">
        <f>IF(COUNTA($T$109:T113)&lt;=COUNTIF(#REF!,_listky!$T$107),MAX($T$109:T113)+1,"")</f>
        <v>#REF!</v>
      </c>
      <c r="U114" s="21" t="str">
        <f>IFERROR(INDEX(#REF!,MATCH($T$107&amp;"_"&amp;$T114,#REF!,0),1),"")</f>
        <v/>
      </c>
      <c r="V114" s="21" t="str">
        <f>IFERROR(INDEX(#REF!,MATCH($T$107&amp;"_"&amp;$T114,#REF!,0),1),"")</f>
        <v/>
      </c>
      <c r="W114" s="21" t="str">
        <f>IFERROR(INDEX(#REF!,MATCH($T$107&amp;"_"&amp;$T114,#REF!,0),1),"")&amp;" "&amp;IFERROR(INDEX(#REF!,MATCH($T$107&amp;"_"&amp;$T114,#REF!,0),1),"")</f>
        <v xml:space="preserve"> </v>
      </c>
      <c r="X114" s="21" t="str">
        <f>IFERROR(INDEX(#REF!,MATCH($T$107&amp;"_"&amp;$T114,#REF!,0),1),"")</f>
        <v/>
      </c>
      <c r="Y114" s="27" t="str">
        <f>IFERROR(VLOOKUP(V114,#REF!,7,0),"")</f>
        <v/>
      </c>
      <c r="Z114" s="27" t="str">
        <f>IFERROR(IF(VLOOKUP(V114,#REF!,8,0)=0,"NE","ANO"),"")</f>
        <v/>
      </c>
      <c r="AB114" s="21" t="e">
        <f t="shared" si="295"/>
        <v>#REF!</v>
      </c>
      <c r="AC114" s="21" t="str">
        <f t="shared" si="306"/>
        <v/>
      </c>
      <c r="AD114" s="21" t="str">
        <f t="shared" si="307"/>
        <v/>
      </c>
      <c r="AE114" s="21" t="str">
        <f t="shared" si="308"/>
        <v xml:space="preserve"> </v>
      </c>
      <c r="AF114" s="21" t="str">
        <f t="shared" si="309"/>
        <v/>
      </c>
      <c r="AG114" s="27" t="str">
        <f t="shared" si="310"/>
        <v/>
      </c>
      <c r="AH114" s="27" t="str">
        <f t="shared" si="311"/>
        <v/>
      </c>
      <c r="AJ114" s="21" t="e">
        <f>IF(COUNTA($AJ$109:AJ113)&lt;=COUNTIF(#REF!,_listky!$AJ$107),MAX($AJ$109:AJ113)+1,"")</f>
        <v>#REF!</v>
      </c>
      <c r="AK114" s="21" t="str">
        <f>IFERROR(INDEX(#REF!,MATCH($AJ$107&amp;"_"&amp;$AJ114,#REF!,0),1),"")</f>
        <v/>
      </c>
      <c r="AL114" s="21" t="str">
        <f>IFERROR(INDEX(#REF!,MATCH($AJ$107&amp;"_"&amp;$AJ114,#REF!,0),1),"")</f>
        <v/>
      </c>
      <c r="AM114" s="21" t="str">
        <f>IFERROR(INDEX(#REF!,MATCH($AJ$107&amp;"_"&amp;$AJ114,#REF!,0),1),"")&amp;" "&amp;IFERROR(INDEX(#REF!,MATCH($AJ$107&amp;"_"&amp;$AJ114,#REF!,0),1),"")</f>
        <v xml:space="preserve"> </v>
      </c>
      <c r="AN114" s="21" t="str">
        <f>IFERROR(INDEX(#REF!,MATCH($AJ$107&amp;"_"&amp;$AJ114,#REF!,0),1),"")</f>
        <v/>
      </c>
      <c r="AO114" s="27" t="str">
        <f>IFERROR(VLOOKUP(AL114,#REF!,7,0),"")</f>
        <v/>
      </c>
      <c r="AP114" s="27" t="str">
        <f>IFERROR(IF(VLOOKUP(AL114,#REF!,8,0)=0,"NE","ANO"),"")</f>
        <v/>
      </c>
      <c r="AR114" s="21" t="e">
        <f t="shared" si="296"/>
        <v>#REF!</v>
      </c>
      <c r="AS114" s="21" t="str">
        <f t="shared" si="312"/>
        <v/>
      </c>
      <c r="AT114" s="21" t="str">
        <f t="shared" si="313"/>
        <v/>
      </c>
      <c r="AU114" s="21" t="str">
        <f t="shared" si="314"/>
        <v xml:space="preserve"> </v>
      </c>
      <c r="AV114" s="21" t="str">
        <f t="shared" si="315"/>
        <v/>
      </c>
      <c r="AW114" s="27" t="str">
        <f t="shared" si="316"/>
        <v/>
      </c>
      <c r="AX114" s="27" t="str">
        <f t="shared" si="317"/>
        <v/>
      </c>
      <c r="AZ114" s="21" t="e">
        <f>IF(COUNTA($AZ$109:AZ113)&lt;=COUNTIF(#REF!,_listky!$AZ$107),MAX($AZ$109:AZ113)+1,"")</f>
        <v>#REF!</v>
      </c>
      <c r="BA114" s="21" t="str">
        <f>IFERROR(INDEX(#REF!,MATCH($AZ$107&amp;"_"&amp;$AZ114,#REF!,0),1),"")</f>
        <v/>
      </c>
      <c r="BB114" s="21" t="str">
        <f>IFERROR(INDEX(#REF!,MATCH($AZ$107&amp;"_"&amp;$AZ114,#REF!,0),1),"")</f>
        <v/>
      </c>
      <c r="BC114" s="21" t="str">
        <f>IFERROR(INDEX(#REF!,MATCH($AZ$107&amp;"_"&amp;$AZ114,#REF!,0),1),"")&amp;" "&amp;IFERROR(INDEX(#REF!,MATCH($AZ$107&amp;"_"&amp;$AZ114,#REF!,0),1),"")</f>
        <v xml:space="preserve"> </v>
      </c>
      <c r="BD114" s="21" t="str">
        <f>IFERROR(INDEX(#REF!,MATCH($AZ$107&amp;"_"&amp;$AZ114,#REF!,0),1),"")</f>
        <v/>
      </c>
      <c r="BE114" s="27" t="str">
        <f>IFERROR(VLOOKUP(BB114,#REF!,7,0),"")</f>
        <v/>
      </c>
      <c r="BF114" s="27" t="str">
        <f>IFERROR(IF(VLOOKUP(BB114,#REF!,8,0)=0,"NE","ANO"),"")</f>
        <v/>
      </c>
      <c r="BH114" s="21" t="e">
        <f t="shared" si="297"/>
        <v>#REF!</v>
      </c>
      <c r="BI114" s="21" t="str">
        <f t="shared" si="318"/>
        <v/>
      </c>
      <c r="BJ114" s="21" t="str">
        <f t="shared" si="319"/>
        <v/>
      </c>
      <c r="BK114" s="21" t="str">
        <f t="shared" si="320"/>
        <v xml:space="preserve"> </v>
      </c>
      <c r="BL114" s="21" t="str">
        <f t="shared" si="321"/>
        <v/>
      </c>
      <c r="BM114" s="27" t="str">
        <f t="shared" si="322"/>
        <v/>
      </c>
      <c r="BN114" s="27" t="str">
        <f t="shared" si="323"/>
        <v/>
      </c>
      <c r="BP114" s="21" t="e">
        <f>IF(COUNTA($BP$109:BP113)&lt;=COUNTIF(#REF!,_listky!$BP$107),MAX($BP$109:BP113)+1,"")</f>
        <v>#REF!</v>
      </c>
      <c r="BQ114" s="21" t="str">
        <f>IFERROR(INDEX(#REF!,MATCH($BP$107&amp;"_"&amp;$BP114,#REF!,0),1),"")</f>
        <v/>
      </c>
      <c r="BR114" s="21" t="str">
        <f>IFERROR(INDEX(#REF!,MATCH($BP$107&amp;"_"&amp;$BP114,#REF!,0),1),"")</f>
        <v/>
      </c>
      <c r="BS114" s="21" t="str">
        <f>IFERROR(INDEX(#REF!,MATCH($BP$107&amp;"_"&amp;$BP114,#REF!,0),1),"")&amp;" "&amp;IFERROR(INDEX(#REF!,MATCH($BP$107&amp;"_"&amp;$BP114,#REF!,0),1),"")</f>
        <v xml:space="preserve"> </v>
      </c>
      <c r="BT114" s="21" t="str">
        <f>IFERROR(INDEX(#REF!,MATCH($BP$107&amp;"_"&amp;$BP114,#REF!,0),1),"")</f>
        <v/>
      </c>
      <c r="BU114" s="27" t="str">
        <f>IFERROR(VLOOKUP(BR114,#REF!,7,0),"")</f>
        <v/>
      </c>
      <c r="BV114" s="27" t="str">
        <f>IFERROR(IF(VLOOKUP(BR114,#REF!,8,0)=0,"NE","ANO"),"")</f>
        <v/>
      </c>
      <c r="BX114" s="21" t="e">
        <f t="shared" si="298"/>
        <v>#REF!</v>
      </c>
      <c r="BY114" s="21" t="str">
        <f t="shared" si="324"/>
        <v/>
      </c>
      <c r="BZ114" s="21" t="str">
        <f t="shared" si="325"/>
        <v/>
      </c>
      <c r="CA114" s="21" t="str">
        <f t="shared" si="326"/>
        <v xml:space="preserve"> </v>
      </c>
      <c r="CB114" s="21" t="str">
        <f t="shared" si="327"/>
        <v/>
      </c>
      <c r="CC114" s="27" t="str">
        <f t="shared" si="328"/>
        <v/>
      </c>
      <c r="CD114" s="27" t="str">
        <f t="shared" si="329"/>
        <v/>
      </c>
      <c r="CF114" s="21" t="e">
        <f>IF(COUNTA($CF$109:CF113)&lt;=COUNTIF(#REF!,_listky!$CF$107),MAX($CF$109:CF113)+1,"")</f>
        <v>#REF!</v>
      </c>
      <c r="CG114" s="21" t="str">
        <f>IFERROR(INDEX(#REF!,MATCH($CF$107&amp;"_"&amp;$CF114,#REF!,0),1),"")</f>
        <v/>
      </c>
      <c r="CH114" s="21" t="str">
        <f>IFERROR(INDEX(#REF!,MATCH($CF$107&amp;"_"&amp;$CF114,#REF!,0),1),"")</f>
        <v/>
      </c>
      <c r="CI114" s="21" t="str">
        <f>IFERROR(INDEX(#REF!,MATCH($CF$107&amp;"_"&amp;$CF114,#REF!,0),1),"")&amp;" "&amp;IFERROR(INDEX(#REF!,MATCH($CF$107&amp;"_"&amp;$CF114,#REF!,0),1),"")</f>
        <v xml:space="preserve"> </v>
      </c>
      <c r="CJ114" s="21" t="str">
        <f>IFERROR(INDEX(#REF!,MATCH($CF$107&amp;"_"&amp;$CF114,#REF!,0),1),"")</f>
        <v/>
      </c>
      <c r="CK114" s="27" t="str">
        <f>IFERROR(VLOOKUP(CH114,#REF!,7,0),"")</f>
        <v/>
      </c>
      <c r="CL114" s="27" t="str">
        <f>IFERROR(IF(VLOOKUP(CH114,#REF!,8,0)=0,"NE","ANO"),"")</f>
        <v/>
      </c>
      <c r="CN114" s="21" t="e">
        <f t="shared" si="299"/>
        <v>#REF!</v>
      </c>
      <c r="CO114" s="21" t="str">
        <f t="shared" si="330"/>
        <v/>
      </c>
      <c r="CP114" s="21" t="str">
        <f t="shared" si="331"/>
        <v/>
      </c>
      <c r="CQ114" s="21" t="str">
        <f t="shared" si="332"/>
        <v xml:space="preserve"> </v>
      </c>
      <c r="CR114" s="21" t="str">
        <f t="shared" si="333"/>
        <v/>
      </c>
      <c r="CS114" s="27" t="str">
        <f t="shared" si="334"/>
        <v/>
      </c>
      <c r="CT114" s="27" t="str">
        <f t="shared" si="335"/>
        <v/>
      </c>
    </row>
    <row r="115" spans="4:98" x14ac:dyDescent="0.25">
      <c r="D115" s="21" t="e">
        <f>IF(COUNTA($D$109:D114)&lt;=COUNTIF(#REF!,_listky!$D$107),MAX($D$109:D114)+1,"")</f>
        <v>#REF!</v>
      </c>
      <c r="E115" s="21" t="str">
        <f>IFERROR(INDEX(#REF!,MATCH($D$107&amp;"_"&amp;$D115,#REF!,0),1),"")</f>
        <v/>
      </c>
      <c r="F115" s="21" t="str">
        <f>IFERROR(INDEX(#REF!,MATCH($D$107&amp;"_"&amp;$D115,#REF!,0),1),"")</f>
        <v/>
      </c>
      <c r="G115" s="21" t="str">
        <f>IFERROR(INDEX(#REF!,MATCH($D$107&amp;"_"&amp;$D115,#REF!,0),1),"")&amp;" "&amp;IFERROR(INDEX(#REF!,MATCH($D$107&amp;"_"&amp;$D115,#REF!,0),1),"")</f>
        <v xml:space="preserve"> </v>
      </c>
      <c r="H115" s="21" t="str">
        <f>IFERROR(INDEX(#REF!,MATCH($D$107&amp;"_"&amp;$D115,#REF!,0),1),"")</f>
        <v/>
      </c>
      <c r="I115" s="27" t="str">
        <f>IFERROR(VLOOKUP(F115,#REF!,7,0),"")</f>
        <v/>
      </c>
      <c r="J115" s="27" t="str">
        <f>IFERROR(IF(VLOOKUP(F115,#REF!,8,0)=0,"NE","ANO"),"")</f>
        <v/>
      </c>
      <c r="L115" s="21" t="e">
        <f t="shared" si="294"/>
        <v>#REF!</v>
      </c>
      <c r="M115" s="21" t="str">
        <f t="shared" si="300"/>
        <v/>
      </c>
      <c r="N115" s="21" t="str">
        <f t="shared" si="301"/>
        <v/>
      </c>
      <c r="O115" s="21" t="str">
        <f t="shared" si="302"/>
        <v xml:space="preserve"> </v>
      </c>
      <c r="P115" s="21" t="str">
        <f t="shared" si="303"/>
        <v/>
      </c>
      <c r="Q115" s="27" t="str">
        <f t="shared" si="304"/>
        <v/>
      </c>
      <c r="R115" s="27" t="str">
        <f t="shared" si="305"/>
        <v/>
      </c>
      <c r="T115" s="21" t="e">
        <f>IF(COUNTA($T$109:T114)&lt;=COUNTIF(#REF!,_listky!$T$107),MAX($T$109:T114)+1,"")</f>
        <v>#REF!</v>
      </c>
      <c r="U115" s="21" t="str">
        <f>IFERROR(INDEX(#REF!,MATCH($T$107&amp;"_"&amp;$T115,#REF!,0),1),"")</f>
        <v/>
      </c>
      <c r="V115" s="21" t="str">
        <f>IFERROR(INDEX(#REF!,MATCH($T$107&amp;"_"&amp;$T115,#REF!,0),1),"")</f>
        <v/>
      </c>
      <c r="W115" s="21" t="str">
        <f>IFERROR(INDEX(#REF!,MATCH($T$107&amp;"_"&amp;$T115,#REF!,0),1),"")&amp;" "&amp;IFERROR(INDEX(#REF!,MATCH($T$107&amp;"_"&amp;$T115,#REF!,0),1),"")</f>
        <v xml:space="preserve"> </v>
      </c>
      <c r="X115" s="21" t="str">
        <f>IFERROR(INDEX(#REF!,MATCH($T$107&amp;"_"&amp;$T115,#REF!,0),1),"")</f>
        <v/>
      </c>
      <c r="Y115" s="27" t="str">
        <f>IFERROR(VLOOKUP(V115,#REF!,7,0),"")</f>
        <v/>
      </c>
      <c r="Z115" s="27" t="str">
        <f>IFERROR(IF(VLOOKUP(V115,#REF!,8,0)=0,"NE","ANO"),"")</f>
        <v/>
      </c>
      <c r="AB115" s="21" t="e">
        <f t="shared" si="295"/>
        <v>#REF!</v>
      </c>
      <c r="AC115" s="21" t="str">
        <f t="shared" si="306"/>
        <v/>
      </c>
      <c r="AD115" s="21" t="str">
        <f t="shared" si="307"/>
        <v/>
      </c>
      <c r="AE115" s="21" t="str">
        <f t="shared" si="308"/>
        <v xml:space="preserve"> </v>
      </c>
      <c r="AF115" s="21" t="str">
        <f t="shared" si="309"/>
        <v/>
      </c>
      <c r="AG115" s="27" t="str">
        <f t="shared" si="310"/>
        <v/>
      </c>
      <c r="AH115" s="27" t="str">
        <f t="shared" si="311"/>
        <v/>
      </c>
      <c r="AJ115" s="21" t="e">
        <f>IF(COUNTA($AJ$109:AJ114)&lt;=COUNTIF(#REF!,_listky!$AJ$107),MAX($AJ$109:AJ114)+1,"")</f>
        <v>#REF!</v>
      </c>
      <c r="AK115" s="21" t="str">
        <f>IFERROR(INDEX(#REF!,MATCH($AJ$107&amp;"_"&amp;$AJ115,#REF!,0),1),"")</f>
        <v/>
      </c>
      <c r="AL115" s="21" t="str">
        <f>IFERROR(INDEX(#REF!,MATCH($AJ$107&amp;"_"&amp;$AJ115,#REF!,0),1),"")</f>
        <v/>
      </c>
      <c r="AM115" s="21" t="str">
        <f>IFERROR(INDEX(#REF!,MATCH($AJ$107&amp;"_"&amp;$AJ115,#REF!,0),1),"")&amp;" "&amp;IFERROR(INDEX(#REF!,MATCH($AJ$107&amp;"_"&amp;$AJ115,#REF!,0),1),"")</f>
        <v xml:space="preserve"> </v>
      </c>
      <c r="AN115" s="21" t="str">
        <f>IFERROR(INDEX(#REF!,MATCH($AJ$107&amp;"_"&amp;$AJ115,#REF!,0),1),"")</f>
        <v/>
      </c>
      <c r="AO115" s="27" t="str">
        <f>IFERROR(VLOOKUP(AL115,#REF!,7,0),"")</f>
        <v/>
      </c>
      <c r="AP115" s="27" t="str">
        <f>IFERROR(IF(VLOOKUP(AL115,#REF!,8,0)=0,"NE","ANO"),"")</f>
        <v/>
      </c>
      <c r="AR115" s="21" t="e">
        <f t="shared" si="296"/>
        <v>#REF!</v>
      </c>
      <c r="AS115" s="21" t="str">
        <f t="shared" si="312"/>
        <v/>
      </c>
      <c r="AT115" s="21" t="str">
        <f t="shared" si="313"/>
        <v/>
      </c>
      <c r="AU115" s="21" t="str">
        <f t="shared" si="314"/>
        <v xml:space="preserve"> </v>
      </c>
      <c r="AV115" s="21" t="str">
        <f t="shared" si="315"/>
        <v/>
      </c>
      <c r="AW115" s="27" t="str">
        <f t="shared" si="316"/>
        <v/>
      </c>
      <c r="AX115" s="27" t="str">
        <f t="shared" si="317"/>
        <v/>
      </c>
      <c r="AZ115" s="21" t="e">
        <f>IF(COUNTA($AZ$109:AZ114)&lt;=COUNTIF(#REF!,_listky!$AZ$107),MAX($AZ$109:AZ114)+1,"")</f>
        <v>#REF!</v>
      </c>
      <c r="BA115" s="21" t="str">
        <f>IFERROR(INDEX(#REF!,MATCH($AZ$107&amp;"_"&amp;$AZ115,#REF!,0),1),"")</f>
        <v/>
      </c>
      <c r="BB115" s="21" t="str">
        <f>IFERROR(INDEX(#REF!,MATCH($AZ$107&amp;"_"&amp;$AZ115,#REF!,0),1),"")</f>
        <v/>
      </c>
      <c r="BC115" s="21" t="str">
        <f>IFERROR(INDEX(#REF!,MATCH($AZ$107&amp;"_"&amp;$AZ115,#REF!,0),1),"")&amp;" "&amp;IFERROR(INDEX(#REF!,MATCH($AZ$107&amp;"_"&amp;$AZ115,#REF!,0),1),"")</f>
        <v xml:space="preserve"> </v>
      </c>
      <c r="BD115" s="21" t="str">
        <f>IFERROR(INDEX(#REF!,MATCH($AZ$107&amp;"_"&amp;$AZ115,#REF!,0),1),"")</f>
        <v/>
      </c>
      <c r="BE115" s="27" t="str">
        <f>IFERROR(VLOOKUP(BB115,#REF!,7,0),"")</f>
        <v/>
      </c>
      <c r="BF115" s="27" t="str">
        <f>IFERROR(IF(VLOOKUP(BB115,#REF!,8,0)=0,"NE","ANO"),"")</f>
        <v/>
      </c>
      <c r="BH115" s="21" t="e">
        <f t="shared" si="297"/>
        <v>#REF!</v>
      </c>
      <c r="BI115" s="21" t="str">
        <f t="shared" si="318"/>
        <v/>
      </c>
      <c r="BJ115" s="21" t="str">
        <f t="shared" si="319"/>
        <v/>
      </c>
      <c r="BK115" s="21" t="str">
        <f t="shared" si="320"/>
        <v xml:space="preserve"> </v>
      </c>
      <c r="BL115" s="21" t="str">
        <f t="shared" si="321"/>
        <v/>
      </c>
      <c r="BM115" s="27" t="str">
        <f t="shared" si="322"/>
        <v/>
      </c>
      <c r="BN115" s="27" t="str">
        <f t="shared" si="323"/>
        <v/>
      </c>
      <c r="BP115" s="21" t="e">
        <f>IF(COUNTA($BP$109:BP114)&lt;=COUNTIF(#REF!,_listky!$BP$107),MAX($BP$109:BP114)+1,"")</f>
        <v>#REF!</v>
      </c>
      <c r="BQ115" s="21" t="str">
        <f>IFERROR(INDEX(#REF!,MATCH($BP$107&amp;"_"&amp;$BP115,#REF!,0),1),"")</f>
        <v/>
      </c>
      <c r="BR115" s="21" t="str">
        <f>IFERROR(INDEX(#REF!,MATCH($BP$107&amp;"_"&amp;$BP115,#REF!,0),1),"")</f>
        <v/>
      </c>
      <c r="BS115" s="21" t="str">
        <f>IFERROR(INDEX(#REF!,MATCH($BP$107&amp;"_"&amp;$BP115,#REF!,0),1),"")&amp;" "&amp;IFERROR(INDEX(#REF!,MATCH($BP$107&amp;"_"&amp;$BP115,#REF!,0),1),"")</f>
        <v xml:space="preserve"> </v>
      </c>
      <c r="BT115" s="21" t="str">
        <f>IFERROR(INDEX(#REF!,MATCH($BP$107&amp;"_"&amp;$BP115,#REF!,0),1),"")</f>
        <v/>
      </c>
      <c r="BU115" s="27" t="str">
        <f>IFERROR(VLOOKUP(BR115,#REF!,7,0),"")</f>
        <v/>
      </c>
      <c r="BV115" s="27" t="str">
        <f>IFERROR(IF(VLOOKUP(BR115,#REF!,8,0)=0,"NE","ANO"),"")</f>
        <v/>
      </c>
      <c r="BX115" s="21" t="e">
        <f t="shared" si="298"/>
        <v>#REF!</v>
      </c>
      <c r="BY115" s="21" t="str">
        <f t="shared" si="324"/>
        <v/>
      </c>
      <c r="BZ115" s="21" t="str">
        <f t="shared" si="325"/>
        <v/>
      </c>
      <c r="CA115" s="21" t="str">
        <f t="shared" si="326"/>
        <v xml:space="preserve"> </v>
      </c>
      <c r="CB115" s="21" t="str">
        <f t="shared" si="327"/>
        <v/>
      </c>
      <c r="CC115" s="27" t="str">
        <f t="shared" si="328"/>
        <v/>
      </c>
      <c r="CD115" s="27" t="str">
        <f t="shared" si="329"/>
        <v/>
      </c>
      <c r="CF115" s="21" t="e">
        <f>IF(COUNTA($CF$109:CF114)&lt;=COUNTIF(#REF!,_listky!$CF$107),MAX($CF$109:CF114)+1,"")</f>
        <v>#REF!</v>
      </c>
      <c r="CG115" s="21" t="str">
        <f>IFERROR(INDEX(#REF!,MATCH($CF$107&amp;"_"&amp;$CF115,#REF!,0),1),"")</f>
        <v/>
      </c>
      <c r="CH115" s="21" t="str">
        <f>IFERROR(INDEX(#REF!,MATCH($CF$107&amp;"_"&amp;$CF115,#REF!,0),1),"")</f>
        <v/>
      </c>
      <c r="CI115" s="21" t="str">
        <f>IFERROR(INDEX(#REF!,MATCH($CF$107&amp;"_"&amp;$CF115,#REF!,0),1),"")&amp;" "&amp;IFERROR(INDEX(#REF!,MATCH($CF$107&amp;"_"&amp;$CF115,#REF!,0),1),"")</f>
        <v xml:space="preserve"> </v>
      </c>
      <c r="CJ115" s="21" t="str">
        <f>IFERROR(INDEX(#REF!,MATCH($CF$107&amp;"_"&amp;$CF115,#REF!,0),1),"")</f>
        <v/>
      </c>
      <c r="CK115" s="27" t="str">
        <f>IFERROR(VLOOKUP(CH115,#REF!,7,0),"")</f>
        <v/>
      </c>
      <c r="CL115" s="27" t="str">
        <f>IFERROR(IF(VLOOKUP(CH115,#REF!,8,0)=0,"NE","ANO"),"")</f>
        <v/>
      </c>
      <c r="CN115" s="21" t="e">
        <f t="shared" si="299"/>
        <v>#REF!</v>
      </c>
      <c r="CO115" s="21" t="str">
        <f t="shared" si="330"/>
        <v/>
      </c>
      <c r="CP115" s="21" t="str">
        <f t="shared" si="331"/>
        <v/>
      </c>
      <c r="CQ115" s="21" t="str">
        <f t="shared" si="332"/>
        <v xml:space="preserve"> </v>
      </c>
      <c r="CR115" s="21" t="str">
        <f t="shared" si="333"/>
        <v/>
      </c>
      <c r="CS115" s="27" t="str">
        <f t="shared" si="334"/>
        <v/>
      </c>
      <c r="CT115" s="27" t="str">
        <f t="shared" si="335"/>
        <v/>
      </c>
    </row>
    <row r="116" spans="4:98" x14ac:dyDescent="0.25">
      <c r="D116" s="21" t="e">
        <f>IF(COUNTA($D$109:D115)&lt;=COUNTIF(#REF!,_listky!$D$107),MAX($D$109:D115)+1,"")</f>
        <v>#REF!</v>
      </c>
      <c r="E116" s="21" t="str">
        <f>IFERROR(INDEX(#REF!,MATCH($D$107&amp;"_"&amp;$D116,#REF!,0),1),"")</f>
        <v/>
      </c>
      <c r="F116" s="21" t="str">
        <f>IFERROR(INDEX(#REF!,MATCH($D$107&amp;"_"&amp;$D116,#REF!,0),1),"")</f>
        <v/>
      </c>
      <c r="G116" s="21" t="str">
        <f>IFERROR(INDEX(#REF!,MATCH($D$107&amp;"_"&amp;$D116,#REF!,0),1),"")&amp;" "&amp;IFERROR(INDEX(#REF!,MATCH($D$107&amp;"_"&amp;$D116,#REF!,0),1),"")</f>
        <v xml:space="preserve"> </v>
      </c>
      <c r="H116" s="21" t="str">
        <f>IFERROR(INDEX(#REF!,MATCH($D$107&amp;"_"&amp;$D116,#REF!,0),1),"")</f>
        <v/>
      </c>
      <c r="I116" s="27" t="str">
        <f>IFERROR(VLOOKUP(F116,#REF!,7,0),"")</f>
        <v/>
      </c>
      <c r="J116" s="27" t="str">
        <f>IFERROR(IF(VLOOKUP(F116,#REF!,8,0)=0,"NE","ANO"),"")</f>
        <v/>
      </c>
      <c r="L116" s="21" t="e">
        <f t="shared" si="294"/>
        <v>#REF!</v>
      </c>
      <c r="M116" s="21" t="str">
        <f t="shared" si="300"/>
        <v/>
      </c>
      <c r="N116" s="21" t="str">
        <f t="shared" si="301"/>
        <v/>
      </c>
      <c r="O116" s="21" t="str">
        <f t="shared" si="302"/>
        <v xml:space="preserve"> </v>
      </c>
      <c r="P116" s="21" t="str">
        <f t="shared" si="303"/>
        <v/>
      </c>
      <c r="Q116" s="27" t="str">
        <f t="shared" si="304"/>
        <v/>
      </c>
      <c r="R116" s="27" t="str">
        <f t="shared" si="305"/>
        <v/>
      </c>
      <c r="T116" s="21" t="e">
        <f>IF(COUNTA($T$109:T115)&lt;=COUNTIF(#REF!,_listky!$T$107),MAX($T$109:T115)+1,"")</f>
        <v>#REF!</v>
      </c>
      <c r="U116" s="21" t="str">
        <f>IFERROR(INDEX(#REF!,MATCH($T$107&amp;"_"&amp;$T116,#REF!,0),1),"")</f>
        <v/>
      </c>
      <c r="V116" s="21" t="str">
        <f>IFERROR(INDEX(#REF!,MATCH($T$107&amp;"_"&amp;$T116,#REF!,0),1),"")</f>
        <v/>
      </c>
      <c r="W116" s="21" t="str">
        <f>IFERROR(INDEX(#REF!,MATCH($T$107&amp;"_"&amp;$T116,#REF!,0),1),"")&amp;" "&amp;IFERROR(INDEX(#REF!,MATCH($T$107&amp;"_"&amp;$T116,#REF!,0),1),"")</f>
        <v xml:space="preserve"> </v>
      </c>
      <c r="X116" s="21" t="str">
        <f>IFERROR(INDEX(#REF!,MATCH($T$107&amp;"_"&amp;$T116,#REF!,0),1),"")</f>
        <v/>
      </c>
      <c r="Y116" s="27" t="str">
        <f>IFERROR(VLOOKUP(V116,#REF!,7,0),"")</f>
        <v/>
      </c>
      <c r="Z116" s="27" t="str">
        <f>IFERROR(IF(VLOOKUP(V116,#REF!,8,0)=0,"NE","ANO"),"")</f>
        <v/>
      </c>
      <c r="AB116" s="21" t="e">
        <f t="shared" si="295"/>
        <v>#REF!</v>
      </c>
      <c r="AC116" s="21" t="str">
        <f t="shared" si="306"/>
        <v/>
      </c>
      <c r="AD116" s="21" t="str">
        <f t="shared" si="307"/>
        <v/>
      </c>
      <c r="AE116" s="21" t="str">
        <f t="shared" si="308"/>
        <v xml:space="preserve"> </v>
      </c>
      <c r="AF116" s="21" t="str">
        <f t="shared" si="309"/>
        <v/>
      </c>
      <c r="AG116" s="27" t="str">
        <f t="shared" si="310"/>
        <v/>
      </c>
      <c r="AH116" s="27" t="str">
        <f t="shared" si="311"/>
        <v/>
      </c>
      <c r="AJ116" s="21" t="e">
        <f>IF(COUNTA($AJ$109:AJ115)&lt;=COUNTIF(#REF!,_listky!$AJ$107),MAX($AJ$109:AJ115)+1,"")</f>
        <v>#REF!</v>
      </c>
      <c r="AK116" s="21" t="str">
        <f>IFERROR(INDEX(#REF!,MATCH($AJ$107&amp;"_"&amp;$AJ116,#REF!,0),1),"")</f>
        <v/>
      </c>
      <c r="AL116" s="21" t="str">
        <f>IFERROR(INDEX(#REF!,MATCH($AJ$107&amp;"_"&amp;$AJ116,#REF!,0),1),"")</f>
        <v/>
      </c>
      <c r="AM116" s="21" t="str">
        <f>IFERROR(INDEX(#REF!,MATCH($AJ$107&amp;"_"&amp;$AJ116,#REF!,0),1),"")&amp;" "&amp;IFERROR(INDEX(#REF!,MATCH($AJ$107&amp;"_"&amp;$AJ116,#REF!,0),1),"")</f>
        <v xml:space="preserve"> </v>
      </c>
      <c r="AN116" s="21" t="str">
        <f>IFERROR(INDEX(#REF!,MATCH($AJ$107&amp;"_"&amp;$AJ116,#REF!,0),1),"")</f>
        <v/>
      </c>
      <c r="AO116" s="27" t="str">
        <f>IFERROR(VLOOKUP(AL116,#REF!,7,0),"")</f>
        <v/>
      </c>
      <c r="AP116" s="27" t="str">
        <f>IFERROR(IF(VLOOKUP(AL116,#REF!,8,0)=0,"NE","ANO"),"")</f>
        <v/>
      </c>
      <c r="AR116" s="21" t="e">
        <f t="shared" si="296"/>
        <v>#REF!</v>
      </c>
      <c r="AS116" s="21" t="str">
        <f t="shared" si="312"/>
        <v/>
      </c>
      <c r="AT116" s="21" t="str">
        <f t="shared" si="313"/>
        <v/>
      </c>
      <c r="AU116" s="21" t="str">
        <f t="shared" si="314"/>
        <v xml:space="preserve"> </v>
      </c>
      <c r="AV116" s="21" t="str">
        <f t="shared" si="315"/>
        <v/>
      </c>
      <c r="AW116" s="27" t="str">
        <f t="shared" si="316"/>
        <v/>
      </c>
      <c r="AX116" s="27" t="str">
        <f t="shared" si="317"/>
        <v/>
      </c>
      <c r="AZ116" s="21" t="e">
        <f>IF(COUNTA($AZ$109:AZ115)&lt;=COUNTIF(#REF!,_listky!$AZ$107),MAX($AZ$109:AZ115)+1,"")</f>
        <v>#REF!</v>
      </c>
      <c r="BA116" s="21" t="str">
        <f>IFERROR(INDEX(#REF!,MATCH($AZ$107&amp;"_"&amp;$AZ116,#REF!,0),1),"")</f>
        <v/>
      </c>
      <c r="BB116" s="21" t="str">
        <f>IFERROR(INDEX(#REF!,MATCH($AZ$107&amp;"_"&amp;$AZ116,#REF!,0),1),"")</f>
        <v/>
      </c>
      <c r="BC116" s="21" t="str">
        <f>IFERROR(INDEX(#REF!,MATCH($AZ$107&amp;"_"&amp;$AZ116,#REF!,0),1),"")&amp;" "&amp;IFERROR(INDEX(#REF!,MATCH($AZ$107&amp;"_"&amp;$AZ116,#REF!,0),1),"")</f>
        <v xml:space="preserve"> </v>
      </c>
      <c r="BD116" s="21" t="str">
        <f>IFERROR(INDEX(#REF!,MATCH($AZ$107&amp;"_"&amp;$AZ116,#REF!,0),1),"")</f>
        <v/>
      </c>
      <c r="BE116" s="27" t="str">
        <f>IFERROR(VLOOKUP(BB116,#REF!,7,0),"")</f>
        <v/>
      </c>
      <c r="BF116" s="27" t="str">
        <f>IFERROR(IF(VLOOKUP(BB116,#REF!,8,0)=0,"NE","ANO"),"")</f>
        <v/>
      </c>
      <c r="BH116" s="21" t="e">
        <f t="shared" si="297"/>
        <v>#REF!</v>
      </c>
      <c r="BI116" s="21" t="str">
        <f t="shared" si="318"/>
        <v/>
      </c>
      <c r="BJ116" s="21" t="str">
        <f t="shared" si="319"/>
        <v/>
      </c>
      <c r="BK116" s="21" t="str">
        <f t="shared" si="320"/>
        <v xml:space="preserve"> </v>
      </c>
      <c r="BL116" s="21" t="str">
        <f t="shared" si="321"/>
        <v/>
      </c>
      <c r="BM116" s="27" t="str">
        <f t="shared" si="322"/>
        <v/>
      </c>
      <c r="BN116" s="27" t="str">
        <f t="shared" si="323"/>
        <v/>
      </c>
      <c r="BP116" s="21" t="e">
        <f>IF(COUNTA($BP$109:BP115)&lt;=COUNTIF(#REF!,_listky!$BP$107),MAX($BP$109:BP115)+1,"")</f>
        <v>#REF!</v>
      </c>
      <c r="BQ116" s="21" t="str">
        <f>IFERROR(INDEX(#REF!,MATCH($BP$107&amp;"_"&amp;$BP116,#REF!,0),1),"")</f>
        <v/>
      </c>
      <c r="BR116" s="21" t="str">
        <f>IFERROR(INDEX(#REF!,MATCH($BP$107&amp;"_"&amp;$BP116,#REF!,0),1),"")</f>
        <v/>
      </c>
      <c r="BS116" s="21" t="str">
        <f>IFERROR(INDEX(#REF!,MATCH($BP$107&amp;"_"&amp;$BP116,#REF!,0),1),"")&amp;" "&amp;IFERROR(INDEX(#REF!,MATCH($BP$107&amp;"_"&amp;$BP116,#REF!,0),1),"")</f>
        <v xml:space="preserve"> </v>
      </c>
      <c r="BT116" s="21" t="str">
        <f>IFERROR(INDEX(#REF!,MATCH($BP$107&amp;"_"&amp;$BP116,#REF!,0),1),"")</f>
        <v/>
      </c>
      <c r="BU116" s="27" t="str">
        <f>IFERROR(VLOOKUP(BR116,#REF!,7,0),"")</f>
        <v/>
      </c>
      <c r="BV116" s="27" t="str">
        <f>IFERROR(IF(VLOOKUP(BR116,#REF!,8,0)=0,"NE","ANO"),"")</f>
        <v/>
      </c>
      <c r="BX116" s="21" t="e">
        <f t="shared" si="298"/>
        <v>#REF!</v>
      </c>
      <c r="BY116" s="21" t="str">
        <f t="shared" si="324"/>
        <v/>
      </c>
      <c r="BZ116" s="21" t="str">
        <f t="shared" si="325"/>
        <v/>
      </c>
      <c r="CA116" s="21" t="str">
        <f t="shared" si="326"/>
        <v xml:space="preserve"> </v>
      </c>
      <c r="CB116" s="21" t="str">
        <f t="shared" si="327"/>
        <v/>
      </c>
      <c r="CC116" s="27" t="str">
        <f t="shared" si="328"/>
        <v/>
      </c>
      <c r="CD116" s="27" t="str">
        <f t="shared" si="329"/>
        <v/>
      </c>
      <c r="CF116" s="21" t="e">
        <f>IF(COUNTA($CF$109:CF115)&lt;=COUNTIF(#REF!,_listky!$CF$107),MAX($CF$109:CF115)+1,"")</f>
        <v>#REF!</v>
      </c>
      <c r="CG116" s="21" t="str">
        <f>IFERROR(INDEX(#REF!,MATCH($CF$107&amp;"_"&amp;$CF116,#REF!,0),1),"")</f>
        <v/>
      </c>
      <c r="CH116" s="21" t="str">
        <f>IFERROR(INDEX(#REF!,MATCH($CF$107&amp;"_"&amp;$CF116,#REF!,0),1),"")</f>
        <v/>
      </c>
      <c r="CI116" s="21" t="str">
        <f>IFERROR(INDEX(#REF!,MATCH($CF$107&amp;"_"&amp;$CF116,#REF!,0),1),"")&amp;" "&amp;IFERROR(INDEX(#REF!,MATCH($CF$107&amp;"_"&amp;$CF116,#REF!,0),1),"")</f>
        <v xml:space="preserve"> </v>
      </c>
      <c r="CJ116" s="21" t="str">
        <f>IFERROR(INDEX(#REF!,MATCH($CF$107&amp;"_"&amp;$CF116,#REF!,0),1),"")</f>
        <v/>
      </c>
      <c r="CK116" s="27" t="str">
        <f>IFERROR(VLOOKUP(CH116,#REF!,7,0),"")</f>
        <v/>
      </c>
      <c r="CL116" s="27" t="str">
        <f>IFERROR(IF(VLOOKUP(CH116,#REF!,8,0)=0,"NE","ANO"),"")</f>
        <v/>
      </c>
      <c r="CN116" s="21" t="e">
        <f t="shared" si="299"/>
        <v>#REF!</v>
      </c>
      <c r="CO116" s="21" t="str">
        <f t="shared" si="330"/>
        <v/>
      </c>
      <c r="CP116" s="21" t="str">
        <f t="shared" si="331"/>
        <v/>
      </c>
      <c r="CQ116" s="21" t="str">
        <f t="shared" si="332"/>
        <v xml:space="preserve"> </v>
      </c>
      <c r="CR116" s="21" t="str">
        <f t="shared" si="333"/>
        <v/>
      </c>
      <c r="CS116" s="27" t="str">
        <f t="shared" si="334"/>
        <v/>
      </c>
      <c r="CT116" s="27" t="str">
        <f t="shared" si="335"/>
        <v/>
      </c>
    </row>
    <row r="117" spans="4:98" x14ac:dyDescent="0.25">
      <c r="D117" s="21" t="e">
        <f>IF(COUNTA($D$109:D116)&lt;=COUNTIF(#REF!,_listky!$D$107),MAX($D$109:D116)+1,"")</f>
        <v>#REF!</v>
      </c>
      <c r="E117" s="21" t="str">
        <f>IFERROR(INDEX(#REF!,MATCH($D$107&amp;"_"&amp;$D117,#REF!,0),1),"")</f>
        <v/>
      </c>
      <c r="F117" s="21" t="str">
        <f>IFERROR(INDEX(#REF!,MATCH($D$107&amp;"_"&amp;$D117,#REF!,0),1),"")</f>
        <v/>
      </c>
      <c r="G117" s="21" t="str">
        <f>IFERROR(INDEX(#REF!,MATCH($D$107&amp;"_"&amp;$D117,#REF!,0),1),"")&amp;" "&amp;IFERROR(INDEX(#REF!,MATCH($D$107&amp;"_"&amp;$D117,#REF!,0),1),"")</f>
        <v xml:space="preserve"> </v>
      </c>
      <c r="H117" s="21" t="str">
        <f>IFERROR(INDEX(#REF!,MATCH($D$107&amp;"_"&amp;$D117,#REF!,0),1),"")</f>
        <v/>
      </c>
      <c r="I117" s="27" t="str">
        <f>IFERROR(VLOOKUP(F117,#REF!,7,0),"")</f>
        <v/>
      </c>
      <c r="J117" s="27" t="str">
        <f>IFERROR(IF(VLOOKUP(F117,#REF!,8,0)=0,"NE","ANO"),"")</f>
        <v/>
      </c>
      <c r="L117" s="21" t="e">
        <f t="shared" si="294"/>
        <v>#REF!</v>
      </c>
      <c r="M117" s="21" t="str">
        <f t="shared" si="300"/>
        <v/>
      </c>
      <c r="N117" s="21" t="str">
        <f t="shared" si="301"/>
        <v/>
      </c>
      <c r="O117" s="21" t="str">
        <f t="shared" si="302"/>
        <v xml:space="preserve"> </v>
      </c>
      <c r="P117" s="21" t="str">
        <f t="shared" si="303"/>
        <v/>
      </c>
      <c r="Q117" s="27" t="str">
        <f t="shared" si="304"/>
        <v/>
      </c>
      <c r="R117" s="27" t="str">
        <f t="shared" si="305"/>
        <v/>
      </c>
      <c r="T117" s="21" t="e">
        <f>IF(COUNTA($T$109:T116)&lt;=COUNTIF(#REF!,_listky!$T$107),MAX($T$109:T116)+1,"")</f>
        <v>#REF!</v>
      </c>
      <c r="U117" s="21" t="str">
        <f>IFERROR(INDEX(#REF!,MATCH($T$107&amp;"_"&amp;$T117,#REF!,0),1),"")</f>
        <v/>
      </c>
      <c r="V117" s="21" t="str">
        <f>IFERROR(INDEX(#REF!,MATCH($T$107&amp;"_"&amp;$T117,#REF!,0),1),"")</f>
        <v/>
      </c>
      <c r="W117" s="21" t="str">
        <f>IFERROR(INDEX(#REF!,MATCH($T$107&amp;"_"&amp;$T117,#REF!,0),1),"")&amp;" "&amp;IFERROR(INDEX(#REF!,MATCH($T$107&amp;"_"&amp;$T117,#REF!,0),1),"")</f>
        <v xml:space="preserve"> </v>
      </c>
      <c r="X117" s="21" t="str">
        <f>IFERROR(INDEX(#REF!,MATCH($T$107&amp;"_"&amp;$T117,#REF!,0),1),"")</f>
        <v/>
      </c>
      <c r="Y117" s="27" t="str">
        <f>IFERROR(VLOOKUP(V117,#REF!,7,0),"")</f>
        <v/>
      </c>
      <c r="Z117" s="27" t="str">
        <f>IFERROR(IF(VLOOKUP(V117,#REF!,8,0)=0,"NE","ANO"),"")</f>
        <v/>
      </c>
      <c r="AB117" s="21" t="e">
        <f t="shared" si="295"/>
        <v>#REF!</v>
      </c>
      <c r="AC117" s="21" t="str">
        <f t="shared" si="306"/>
        <v/>
      </c>
      <c r="AD117" s="21" t="str">
        <f t="shared" si="307"/>
        <v/>
      </c>
      <c r="AE117" s="21" t="str">
        <f t="shared" si="308"/>
        <v xml:space="preserve"> </v>
      </c>
      <c r="AF117" s="21" t="str">
        <f t="shared" si="309"/>
        <v/>
      </c>
      <c r="AG117" s="27" t="str">
        <f t="shared" si="310"/>
        <v/>
      </c>
      <c r="AH117" s="27" t="str">
        <f t="shared" si="311"/>
        <v/>
      </c>
      <c r="AJ117" s="21" t="e">
        <f>IF(COUNTA($AJ$109:AJ116)&lt;=COUNTIF(#REF!,_listky!$AJ$107),MAX($AJ$109:AJ116)+1,"")</f>
        <v>#REF!</v>
      </c>
      <c r="AK117" s="21" t="str">
        <f>IFERROR(INDEX(#REF!,MATCH($AJ$107&amp;"_"&amp;$AJ117,#REF!,0),1),"")</f>
        <v/>
      </c>
      <c r="AL117" s="21" t="str">
        <f>IFERROR(INDEX(#REF!,MATCH($AJ$107&amp;"_"&amp;$AJ117,#REF!,0),1),"")</f>
        <v/>
      </c>
      <c r="AM117" s="21" t="str">
        <f>IFERROR(INDEX(#REF!,MATCH($AJ$107&amp;"_"&amp;$AJ117,#REF!,0),1),"")&amp;" "&amp;IFERROR(INDEX(#REF!,MATCH($AJ$107&amp;"_"&amp;$AJ117,#REF!,0),1),"")</f>
        <v xml:space="preserve"> </v>
      </c>
      <c r="AN117" s="21" t="str">
        <f>IFERROR(INDEX(#REF!,MATCH($AJ$107&amp;"_"&amp;$AJ117,#REF!,0),1),"")</f>
        <v/>
      </c>
      <c r="AO117" s="27" t="str">
        <f>IFERROR(VLOOKUP(AL117,#REF!,7,0),"")</f>
        <v/>
      </c>
      <c r="AP117" s="27" t="str">
        <f>IFERROR(IF(VLOOKUP(AL117,#REF!,8,0)=0,"NE","ANO"),"")</f>
        <v/>
      </c>
      <c r="AR117" s="21" t="e">
        <f t="shared" si="296"/>
        <v>#REF!</v>
      </c>
      <c r="AS117" s="21" t="str">
        <f t="shared" si="312"/>
        <v/>
      </c>
      <c r="AT117" s="21" t="str">
        <f t="shared" si="313"/>
        <v/>
      </c>
      <c r="AU117" s="21" t="str">
        <f t="shared" si="314"/>
        <v xml:space="preserve"> </v>
      </c>
      <c r="AV117" s="21" t="str">
        <f t="shared" si="315"/>
        <v/>
      </c>
      <c r="AW117" s="27" t="str">
        <f t="shared" si="316"/>
        <v/>
      </c>
      <c r="AX117" s="27" t="str">
        <f t="shared" si="317"/>
        <v/>
      </c>
      <c r="AZ117" s="21" t="e">
        <f>IF(COUNTA($AZ$109:AZ116)&lt;=COUNTIF(#REF!,_listky!$AZ$107),MAX($AZ$109:AZ116)+1,"")</f>
        <v>#REF!</v>
      </c>
      <c r="BA117" s="21" t="str">
        <f>IFERROR(INDEX(#REF!,MATCH($AZ$107&amp;"_"&amp;$AZ117,#REF!,0),1),"")</f>
        <v/>
      </c>
      <c r="BB117" s="21" t="str">
        <f>IFERROR(INDEX(#REF!,MATCH($AZ$107&amp;"_"&amp;$AZ117,#REF!,0),1),"")</f>
        <v/>
      </c>
      <c r="BC117" s="21" t="str">
        <f>IFERROR(INDEX(#REF!,MATCH($AZ$107&amp;"_"&amp;$AZ117,#REF!,0),1),"")&amp;" "&amp;IFERROR(INDEX(#REF!,MATCH($AZ$107&amp;"_"&amp;$AZ117,#REF!,0),1),"")</f>
        <v xml:space="preserve"> </v>
      </c>
      <c r="BD117" s="21" t="str">
        <f>IFERROR(INDEX(#REF!,MATCH($AZ$107&amp;"_"&amp;$AZ117,#REF!,0),1),"")</f>
        <v/>
      </c>
      <c r="BE117" s="27" t="str">
        <f>IFERROR(VLOOKUP(BB117,#REF!,7,0),"")</f>
        <v/>
      </c>
      <c r="BF117" s="27" t="str">
        <f>IFERROR(IF(VLOOKUP(BB117,#REF!,8,0)=0,"NE","ANO"),"")</f>
        <v/>
      </c>
      <c r="BH117" s="21" t="e">
        <f t="shared" si="297"/>
        <v>#REF!</v>
      </c>
      <c r="BI117" s="21" t="str">
        <f t="shared" si="318"/>
        <v/>
      </c>
      <c r="BJ117" s="21" t="str">
        <f t="shared" si="319"/>
        <v/>
      </c>
      <c r="BK117" s="21" t="str">
        <f t="shared" si="320"/>
        <v xml:space="preserve"> </v>
      </c>
      <c r="BL117" s="21" t="str">
        <f t="shared" si="321"/>
        <v/>
      </c>
      <c r="BM117" s="27" t="str">
        <f t="shared" si="322"/>
        <v/>
      </c>
      <c r="BN117" s="27" t="str">
        <f t="shared" si="323"/>
        <v/>
      </c>
      <c r="BP117" s="21" t="e">
        <f>IF(COUNTA($BP$109:BP116)&lt;=COUNTIF(#REF!,_listky!$BP$107),MAX($BP$109:BP116)+1,"")</f>
        <v>#REF!</v>
      </c>
      <c r="BQ117" s="21" t="str">
        <f>IFERROR(INDEX(#REF!,MATCH($BP$107&amp;"_"&amp;$BP117,#REF!,0),1),"")</f>
        <v/>
      </c>
      <c r="BR117" s="21" t="str">
        <f>IFERROR(INDEX(#REF!,MATCH($BP$107&amp;"_"&amp;$BP117,#REF!,0),1),"")</f>
        <v/>
      </c>
      <c r="BS117" s="21" t="str">
        <f>IFERROR(INDEX(#REF!,MATCH($BP$107&amp;"_"&amp;$BP117,#REF!,0),1),"")&amp;" "&amp;IFERROR(INDEX(#REF!,MATCH($BP$107&amp;"_"&amp;$BP117,#REF!,0),1),"")</f>
        <v xml:space="preserve"> </v>
      </c>
      <c r="BT117" s="21" t="str">
        <f>IFERROR(INDEX(#REF!,MATCH($BP$107&amp;"_"&amp;$BP117,#REF!,0),1),"")</f>
        <v/>
      </c>
      <c r="BU117" s="27" t="str">
        <f>IFERROR(VLOOKUP(BR117,#REF!,7,0),"")</f>
        <v/>
      </c>
      <c r="BV117" s="27" t="str">
        <f>IFERROR(IF(VLOOKUP(BR117,#REF!,8,0)=0,"NE","ANO"),"")</f>
        <v/>
      </c>
      <c r="BX117" s="21" t="e">
        <f t="shared" si="298"/>
        <v>#REF!</v>
      </c>
      <c r="BY117" s="21" t="str">
        <f t="shared" si="324"/>
        <v/>
      </c>
      <c r="BZ117" s="21" t="str">
        <f t="shared" si="325"/>
        <v/>
      </c>
      <c r="CA117" s="21" t="str">
        <f t="shared" si="326"/>
        <v xml:space="preserve"> </v>
      </c>
      <c r="CB117" s="21" t="str">
        <f t="shared" si="327"/>
        <v/>
      </c>
      <c r="CC117" s="27" t="str">
        <f t="shared" si="328"/>
        <v/>
      </c>
      <c r="CD117" s="27" t="str">
        <f t="shared" si="329"/>
        <v/>
      </c>
      <c r="CF117" s="21" t="e">
        <f>IF(COUNTA($CF$109:CF116)&lt;=COUNTIF(#REF!,_listky!$CF$107),MAX($CF$109:CF116)+1,"")</f>
        <v>#REF!</v>
      </c>
      <c r="CG117" s="21" t="str">
        <f>IFERROR(INDEX(#REF!,MATCH($CF$107&amp;"_"&amp;$CF117,#REF!,0),1),"")</f>
        <v/>
      </c>
      <c r="CH117" s="21" t="str">
        <f>IFERROR(INDEX(#REF!,MATCH($CF$107&amp;"_"&amp;$CF117,#REF!,0),1),"")</f>
        <v/>
      </c>
      <c r="CI117" s="21" t="str">
        <f>IFERROR(INDEX(#REF!,MATCH($CF$107&amp;"_"&amp;$CF117,#REF!,0),1),"")&amp;" "&amp;IFERROR(INDEX(#REF!,MATCH($CF$107&amp;"_"&amp;$CF117,#REF!,0),1),"")</f>
        <v xml:space="preserve"> </v>
      </c>
      <c r="CJ117" s="21" t="str">
        <f>IFERROR(INDEX(#REF!,MATCH($CF$107&amp;"_"&amp;$CF117,#REF!,0),1),"")</f>
        <v/>
      </c>
      <c r="CK117" s="27" t="str">
        <f>IFERROR(VLOOKUP(CH117,#REF!,7,0),"")</f>
        <v/>
      </c>
      <c r="CL117" s="27" t="str">
        <f>IFERROR(IF(VLOOKUP(CH117,#REF!,8,0)=0,"NE","ANO"),"")</f>
        <v/>
      </c>
      <c r="CN117" s="21" t="e">
        <f t="shared" si="299"/>
        <v>#REF!</v>
      </c>
      <c r="CO117" s="21" t="str">
        <f t="shared" si="330"/>
        <v/>
      </c>
      <c r="CP117" s="21" t="str">
        <f t="shared" si="331"/>
        <v/>
      </c>
      <c r="CQ117" s="21" t="str">
        <f t="shared" si="332"/>
        <v xml:space="preserve"> </v>
      </c>
      <c r="CR117" s="21" t="str">
        <f t="shared" si="333"/>
        <v/>
      </c>
      <c r="CS117" s="27" t="str">
        <f t="shared" si="334"/>
        <v/>
      </c>
      <c r="CT117" s="27" t="str">
        <f t="shared" si="335"/>
        <v/>
      </c>
    </row>
    <row r="118" spans="4:98" x14ac:dyDescent="0.25">
      <c r="D118" s="21" t="e">
        <f>IF(COUNTA($D$109:D117)&lt;=COUNTIF(#REF!,_listky!$D$107),MAX($D$109:D117)+1,"")</f>
        <v>#REF!</v>
      </c>
      <c r="E118" s="21" t="str">
        <f>IFERROR(INDEX(#REF!,MATCH($D$107&amp;"_"&amp;$D118,#REF!,0),1),"")</f>
        <v/>
      </c>
      <c r="F118" s="21" t="str">
        <f>IFERROR(INDEX(#REF!,MATCH($D$107&amp;"_"&amp;$D118,#REF!,0),1),"")</f>
        <v/>
      </c>
      <c r="G118" s="21" t="str">
        <f>IFERROR(INDEX(#REF!,MATCH($D$107&amp;"_"&amp;$D118,#REF!,0),1),"")&amp;" "&amp;IFERROR(INDEX(#REF!,MATCH($D$107&amp;"_"&amp;$D118,#REF!,0),1),"")</f>
        <v xml:space="preserve"> </v>
      </c>
      <c r="H118" s="21" t="str">
        <f>IFERROR(INDEX(#REF!,MATCH($D$107&amp;"_"&amp;$D118,#REF!,0),1),"")</f>
        <v/>
      </c>
      <c r="I118" s="27" t="str">
        <f>IFERROR(VLOOKUP(F118,#REF!,7,0),"")</f>
        <v/>
      </c>
      <c r="J118" s="27" t="str">
        <f>IFERROR(IF(VLOOKUP(F118,#REF!,8,0)=0,"NE","ANO"),"")</f>
        <v/>
      </c>
      <c r="L118" s="21" t="e">
        <f t="shared" si="294"/>
        <v>#REF!</v>
      </c>
      <c r="M118" s="21" t="str">
        <f t="shared" si="300"/>
        <v/>
      </c>
      <c r="N118" s="21" t="str">
        <f t="shared" si="301"/>
        <v/>
      </c>
      <c r="O118" s="21" t="str">
        <f t="shared" si="302"/>
        <v xml:space="preserve"> </v>
      </c>
      <c r="P118" s="21" t="str">
        <f t="shared" si="303"/>
        <v/>
      </c>
      <c r="Q118" s="27" t="str">
        <f t="shared" si="304"/>
        <v/>
      </c>
      <c r="R118" s="27" t="str">
        <f t="shared" si="305"/>
        <v/>
      </c>
      <c r="T118" s="21" t="e">
        <f>IF(COUNTA($T$109:T117)&lt;=COUNTIF(#REF!,_listky!$T$107),MAX($T$109:T117)+1,"")</f>
        <v>#REF!</v>
      </c>
      <c r="U118" s="21" t="str">
        <f>IFERROR(INDEX(#REF!,MATCH($T$107&amp;"_"&amp;$T118,#REF!,0),1),"")</f>
        <v/>
      </c>
      <c r="V118" s="21" t="str">
        <f>IFERROR(INDEX(#REF!,MATCH($T$107&amp;"_"&amp;$T118,#REF!,0),1),"")</f>
        <v/>
      </c>
      <c r="W118" s="21" t="str">
        <f>IFERROR(INDEX(#REF!,MATCH($T$107&amp;"_"&amp;$T118,#REF!,0),1),"")&amp;" "&amp;IFERROR(INDEX(#REF!,MATCH($T$107&amp;"_"&amp;$T118,#REF!,0),1),"")</f>
        <v xml:space="preserve"> </v>
      </c>
      <c r="X118" s="21" t="str">
        <f>IFERROR(INDEX(#REF!,MATCH($T$107&amp;"_"&amp;$T118,#REF!,0),1),"")</f>
        <v/>
      </c>
      <c r="Y118" s="27" t="str">
        <f>IFERROR(VLOOKUP(V118,#REF!,7,0),"")</f>
        <v/>
      </c>
      <c r="Z118" s="27" t="str">
        <f>IFERROR(IF(VLOOKUP(V118,#REF!,8,0)=0,"NE","ANO"),"")</f>
        <v/>
      </c>
      <c r="AB118" s="21" t="e">
        <f t="shared" si="295"/>
        <v>#REF!</v>
      </c>
      <c r="AC118" s="21" t="str">
        <f t="shared" si="306"/>
        <v/>
      </c>
      <c r="AD118" s="21" t="str">
        <f t="shared" si="307"/>
        <v/>
      </c>
      <c r="AE118" s="21" t="str">
        <f t="shared" si="308"/>
        <v xml:space="preserve"> </v>
      </c>
      <c r="AF118" s="21" t="str">
        <f t="shared" si="309"/>
        <v/>
      </c>
      <c r="AG118" s="27" t="str">
        <f t="shared" si="310"/>
        <v/>
      </c>
      <c r="AH118" s="27" t="str">
        <f t="shared" si="311"/>
        <v/>
      </c>
      <c r="AJ118" s="21" t="e">
        <f>IF(COUNTA($AJ$109:AJ117)&lt;=COUNTIF(#REF!,_listky!$AJ$107),MAX($AJ$109:AJ117)+1,"")</f>
        <v>#REF!</v>
      </c>
      <c r="AK118" s="21" t="str">
        <f>IFERROR(INDEX(#REF!,MATCH($AJ$107&amp;"_"&amp;$AJ118,#REF!,0),1),"")</f>
        <v/>
      </c>
      <c r="AL118" s="21" t="str">
        <f>IFERROR(INDEX(#REF!,MATCH($AJ$107&amp;"_"&amp;$AJ118,#REF!,0),1),"")</f>
        <v/>
      </c>
      <c r="AM118" s="21" t="str">
        <f>IFERROR(INDEX(#REF!,MATCH($AJ$107&amp;"_"&amp;$AJ118,#REF!,0),1),"")&amp;" "&amp;IFERROR(INDEX(#REF!,MATCH($AJ$107&amp;"_"&amp;$AJ118,#REF!,0),1),"")</f>
        <v xml:space="preserve"> </v>
      </c>
      <c r="AN118" s="21" t="str">
        <f>IFERROR(INDEX(#REF!,MATCH($AJ$107&amp;"_"&amp;$AJ118,#REF!,0),1),"")</f>
        <v/>
      </c>
      <c r="AO118" s="27" t="str">
        <f>IFERROR(VLOOKUP(AL118,#REF!,7,0),"")</f>
        <v/>
      </c>
      <c r="AP118" s="27" t="str">
        <f>IFERROR(IF(VLOOKUP(AL118,#REF!,8,0)=0,"NE","ANO"),"")</f>
        <v/>
      </c>
      <c r="AR118" s="21" t="e">
        <f t="shared" si="296"/>
        <v>#REF!</v>
      </c>
      <c r="AS118" s="21" t="str">
        <f t="shared" si="312"/>
        <v/>
      </c>
      <c r="AT118" s="21" t="str">
        <f t="shared" si="313"/>
        <v/>
      </c>
      <c r="AU118" s="21" t="str">
        <f t="shared" si="314"/>
        <v xml:space="preserve"> </v>
      </c>
      <c r="AV118" s="21" t="str">
        <f t="shared" si="315"/>
        <v/>
      </c>
      <c r="AW118" s="27" t="str">
        <f t="shared" si="316"/>
        <v/>
      </c>
      <c r="AX118" s="27" t="str">
        <f t="shared" si="317"/>
        <v/>
      </c>
      <c r="AZ118" s="21" t="e">
        <f>IF(COUNTA($AZ$109:AZ117)&lt;=COUNTIF(#REF!,_listky!$AZ$107),MAX($AZ$109:AZ117)+1,"")</f>
        <v>#REF!</v>
      </c>
      <c r="BA118" s="21" t="str">
        <f>IFERROR(INDEX(#REF!,MATCH($AZ$107&amp;"_"&amp;$AZ118,#REF!,0),1),"")</f>
        <v/>
      </c>
      <c r="BB118" s="21" t="str">
        <f>IFERROR(INDEX(#REF!,MATCH($AZ$107&amp;"_"&amp;$AZ118,#REF!,0),1),"")</f>
        <v/>
      </c>
      <c r="BC118" s="21" t="str">
        <f>IFERROR(INDEX(#REF!,MATCH($AZ$107&amp;"_"&amp;$AZ118,#REF!,0),1),"")&amp;" "&amp;IFERROR(INDEX(#REF!,MATCH($AZ$107&amp;"_"&amp;$AZ118,#REF!,0),1),"")</f>
        <v xml:space="preserve"> </v>
      </c>
      <c r="BD118" s="21" t="str">
        <f>IFERROR(INDEX(#REF!,MATCH($AZ$107&amp;"_"&amp;$AZ118,#REF!,0),1),"")</f>
        <v/>
      </c>
      <c r="BE118" s="27" t="str">
        <f>IFERROR(VLOOKUP(BB118,#REF!,7,0),"")</f>
        <v/>
      </c>
      <c r="BF118" s="27" t="str">
        <f>IFERROR(IF(VLOOKUP(BB118,#REF!,8,0)=0,"NE","ANO"),"")</f>
        <v/>
      </c>
      <c r="BH118" s="21" t="e">
        <f t="shared" si="297"/>
        <v>#REF!</v>
      </c>
      <c r="BI118" s="21" t="str">
        <f t="shared" si="318"/>
        <v/>
      </c>
      <c r="BJ118" s="21" t="str">
        <f t="shared" si="319"/>
        <v/>
      </c>
      <c r="BK118" s="21" t="str">
        <f t="shared" si="320"/>
        <v xml:space="preserve"> </v>
      </c>
      <c r="BL118" s="21" t="str">
        <f t="shared" si="321"/>
        <v/>
      </c>
      <c r="BM118" s="27" t="str">
        <f t="shared" si="322"/>
        <v/>
      </c>
      <c r="BN118" s="27" t="str">
        <f t="shared" si="323"/>
        <v/>
      </c>
      <c r="BP118" s="21" t="e">
        <f>IF(COUNTA($BP$109:BP117)&lt;=COUNTIF(#REF!,_listky!$BP$107),MAX($BP$109:BP117)+1,"")</f>
        <v>#REF!</v>
      </c>
      <c r="BQ118" s="21" t="str">
        <f>IFERROR(INDEX(#REF!,MATCH($BP$107&amp;"_"&amp;$BP118,#REF!,0),1),"")</f>
        <v/>
      </c>
      <c r="BR118" s="21" t="str">
        <f>IFERROR(INDEX(#REF!,MATCH($BP$107&amp;"_"&amp;$BP118,#REF!,0),1),"")</f>
        <v/>
      </c>
      <c r="BS118" s="21" t="str">
        <f>IFERROR(INDEX(#REF!,MATCH($BP$107&amp;"_"&amp;$BP118,#REF!,0),1),"")&amp;" "&amp;IFERROR(INDEX(#REF!,MATCH($BP$107&amp;"_"&amp;$BP118,#REF!,0),1),"")</f>
        <v xml:space="preserve"> </v>
      </c>
      <c r="BT118" s="21" t="str">
        <f>IFERROR(INDEX(#REF!,MATCH($BP$107&amp;"_"&amp;$BP118,#REF!,0),1),"")</f>
        <v/>
      </c>
      <c r="BU118" s="27" t="str">
        <f>IFERROR(VLOOKUP(BR118,#REF!,7,0),"")</f>
        <v/>
      </c>
      <c r="BV118" s="27" t="str">
        <f>IFERROR(IF(VLOOKUP(BR118,#REF!,8,0)=0,"NE","ANO"),"")</f>
        <v/>
      </c>
      <c r="BX118" s="21" t="e">
        <f t="shared" si="298"/>
        <v>#REF!</v>
      </c>
      <c r="BY118" s="21" t="str">
        <f t="shared" si="324"/>
        <v/>
      </c>
      <c r="BZ118" s="21" t="str">
        <f t="shared" si="325"/>
        <v/>
      </c>
      <c r="CA118" s="21" t="str">
        <f t="shared" si="326"/>
        <v xml:space="preserve"> </v>
      </c>
      <c r="CB118" s="21" t="str">
        <f t="shared" si="327"/>
        <v/>
      </c>
      <c r="CC118" s="27" t="str">
        <f t="shared" si="328"/>
        <v/>
      </c>
      <c r="CD118" s="27" t="str">
        <f t="shared" si="329"/>
        <v/>
      </c>
      <c r="CF118" s="21" t="e">
        <f>IF(COUNTA($CF$109:CF117)&lt;=COUNTIF(#REF!,_listky!$CF$107),MAX($CF$109:CF117)+1,"")</f>
        <v>#REF!</v>
      </c>
      <c r="CG118" s="21" t="str">
        <f>IFERROR(INDEX(#REF!,MATCH($CF$107&amp;"_"&amp;$CF118,#REF!,0),1),"")</f>
        <v/>
      </c>
      <c r="CH118" s="21" t="str">
        <f>IFERROR(INDEX(#REF!,MATCH($CF$107&amp;"_"&amp;$CF118,#REF!,0),1),"")</f>
        <v/>
      </c>
      <c r="CI118" s="21" t="str">
        <f>IFERROR(INDEX(#REF!,MATCH($CF$107&amp;"_"&amp;$CF118,#REF!,0),1),"")&amp;" "&amp;IFERROR(INDEX(#REF!,MATCH($CF$107&amp;"_"&amp;$CF118,#REF!,0),1),"")</f>
        <v xml:space="preserve"> </v>
      </c>
      <c r="CJ118" s="21" t="str">
        <f>IFERROR(INDEX(#REF!,MATCH($CF$107&amp;"_"&amp;$CF118,#REF!,0),1),"")</f>
        <v/>
      </c>
      <c r="CK118" s="27" t="str">
        <f>IFERROR(VLOOKUP(CH118,#REF!,7,0),"")</f>
        <v/>
      </c>
      <c r="CL118" s="27" t="str">
        <f>IFERROR(IF(VLOOKUP(CH118,#REF!,8,0)=0,"NE","ANO"),"")</f>
        <v/>
      </c>
      <c r="CN118" s="21" t="e">
        <f t="shared" si="299"/>
        <v>#REF!</v>
      </c>
      <c r="CO118" s="21" t="str">
        <f t="shared" si="330"/>
        <v/>
      </c>
      <c r="CP118" s="21" t="str">
        <f t="shared" si="331"/>
        <v/>
      </c>
      <c r="CQ118" s="21" t="str">
        <f t="shared" si="332"/>
        <v xml:space="preserve"> </v>
      </c>
      <c r="CR118" s="21" t="str">
        <f t="shared" si="333"/>
        <v/>
      </c>
      <c r="CS118" s="27" t="str">
        <f t="shared" si="334"/>
        <v/>
      </c>
      <c r="CT118" s="27" t="str">
        <f t="shared" si="335"/>
        <v/>
      </c>
    </row>
    <row r="119" spans="4:98" x14ac:dyDescent="0.25">
      <c r="D119" s="21" t="e">
        <f>IF(COUNTA($D$109:D118)&lt;=COUNTIF(#REF!,_listky!$D$107),MAX($D$109:D118)+1,"")</f>
        <v>#REF!</v>
      </c>
      <c r="E119" s="21" t="str">
        <f>IFERROR(INDEX(#REF!,MATCH($D$107&amp;"_"&amp;$D119,#REF!,0),1),"")</f>
        <v/>
      </c>
      <c r="F119" s="21" t="str">
        <f>IFERROR(INDEX(#REF!,MATCH($D$107&amp;"_"&amp;$D119,#REF!,0),1),"")</f>
        <v/>
      </c>
      <c r="G119" s="21" t="str">
        <f>IFERROR(INDEX(#REF!,MATCH($D$107&amp;"_"&amp;$D119,#REF!,0),1),"")&amp;" "&amp;IFERROR(INDEX(#REF!,MATCH($D$107&amp;"_"&amp;$D119,#REF!,0),1),"")</f>
        <v xml:space="preserve"> </v>
      </c>
      <c r="H119" s="21" t="str">
        <f>IFERROR(INDEX(#REF!,MATCH($D$107&amp;"_"&amp;$D119,#REF!,0),1),"")</f>
        <v/>
      </c>
      <c r="I119" s="27" t="str">
        <f>IFERROR(VLOOKUP(F119,#REF!,7,0),"")</f>
        <v/>
      </c>
      <c r="J119" s="27" t="str">
        <f>IFERROR(IF(VLOOKUP(F119,#REF!,8,0)=0,"NE","ANO"),"")</f>
        <v/>
      </c>
      <c r="L119" s="21" t="e">
        <f t="shared" si="294"/>
        <v>#REF!</v>
      </c>
      <c r="M119" s="21" t="str">
        <f t="shared" si="300"/>
        <v/>
      </c>
      <c r="N119" s="21" t="str">
        <f t="shared" si="301"/>
        <v/>
      </c>
      <c r="O119" s="21" t="str">
        <f t="shared" si="302"/>
        <v xml:space="preserve"> </v>
      </c>
      <c r="P119" s="21" t="str">
        <f t="shared" si="303"/>
        <v/>
      </c>
      <c r="Q119" s="27" t="str">
        <f t="shared" si="304"/>
        <v/>
      </c>
      <c r="R119" s="27" t="str">
        <f t="shared" si="305"/>
        <v/>
      </c>
      <c r="T119" s="21" t="e">
        <f>IF(COUNTA($T$109:T118)&lt;=COUNTIF(#REF!,_listky!$T$107),MAX($T$109:T118)+1,"")</f>
        <v>#REF!</v>
      </c>
      <c r="U119" s="21" t="str">
        <f>IFERROR(INDEX(#REF!,MATCH($T$107&amp;"_"&amp;$T119,#REF!,0),1),"")</f>
        <v/>
      </c>
      <c r="V119" s="21" t="str">
        <f>IFERROR(INDEX(#REF!,MATCH($T$107&amp;"_"&amp;$T119,#REF!,0),1),"")</f>
        <v/>
      </c>
      <c r="W119" s="21" t="str">
        <f>IFERROR(INDEX(#REF!,MATCH($T$107&amp;"_"&amp;$T119,#REF!,0),1),"")&amp;" "&amp;IFERROR(INDEX(#REF!,MATCH($T$107&amp;"_"&amp;$T119,#REF!,0),1),"")</f>
        <v xml:space="preserve"> </v>
      </c>
      <c r="X119" s="21" t="str">
        <f>IFERROR(INDEX(#REF!,MATCH($T$107&amp;"_"&amp;$T119,#REF!,0),1),"")</f>
        <v/>
      </c>
      <c r="Y119" s="27" t="str">
        <f>IFERROR(VLOOKUP(V119,#REF!,7,0),"")</f>
        <v/>
      </c>
      <c r="Z119" s="27" t="str">
        <f>IFERROR(IF(VLOOKUP(V119,#REF!,8,0)=0,"NE","ANO"),"")</f>
        <v/>
      </c>
      <c r="AB119" s="21" t="e">
        <f t="shared" si="295"/>
        <v>#REF!</v>
      </c>
      <c r="AC119" s="21" t="str">
        <f t="shared" si="306"/>
        <v/>
      </c>
      <c r="AD119" s="21" t="str">
        <f t="shared" si="307"/>
        <v/>
      </c>
      <c r="AE119" s="21" t="str">
        <f t="shared" si="308"/>
        <v xml:space="preserve"> </v>
      </c>
      <c r="AF119" s="21" t="str">
        <f t="shared" si="309"/>
        <v/>
      </c>
      <c r="AG119" s="27" t="str">
        <f t="shared" si="310"/>
        <v/>
      </c>
      <c r="AH119" s="27" t="str">
        <f t="shared" si="311"/>
        <v/>
      </c>
      <c r="AJ119" s="21" t="e">
        <f>IF(COUNTA($AJ$109:AJ118)&lt;=COUNTIF(#REF!,_listky!$AJ$107),MAX($AJ$109:AJ118)+1,"")</f>
        <v>#REF!</v>
      </c>
      <c r="AK119" s="21" t="str">
        <f>IFERROR(INDEX(#REF!,MATCH($AJ$107&amp;"_"&amp;$AJ119,#REF!,0),1),"")</f>
        <v/>
      </c>
      <c r="AL119" s="21" t="str">
        <f>IFERROR(INDEX(#REF!,MATCH($AJ$107&amp;"_"&amp;$AJ119,#REF!,0),1),"")</f>
        <v/>
      </c>
      <c r="AM119" s="21" t="str">
        <f>IFERROR(INDEX(#REF!,MATCH($AJ$107&amp;"_"&amp;$AJ119,#REF!,0),1),"")&amp;" "&amp;IFERROR(INDEX(#REF!,MATCH($AJ$107&amp;"_"&amp;$AJ119,#REF!,0),1),"")</f>
        <v xml:space="preserve"> </v>
      </c>
      <c r="AN119" s="21" t="str">
        <f>IFERROR(INDEX(#REF!,MATCH($AJ$107&amp;"_"&amp;$AJ119,#REF!,0),1),"")</f>
        <v/>
      </c>
      <c r="AO119" s="27" t="str">
        <f>IFERROR(VLOOKUP(AL119,#REF!,7,0),"")</f>
        <v/>
      </c>
      <c r="AP119" s="27" t="str">
        <f>IFERROR(IF(VLOOKUP(AL119,#REF!,8,0)=0,"NE","ANO"),"")</f>
        <v/>
      </c>
      <c r="AR119" s="21" t="e">
        <f t="shared" si="296"/>
        <v>#REF!</v>
      </c>
      <c r="AS119" s="21" t="str">
        <f t="shared" si="312"/>
        <v/>
      </c>
      <c r="AT119" s="21" t="str">
        <f t="shared" si="313"/>
        <v/>
      </c>
      <c r="AU119" s="21" t="str">
        <f t="shared" si="314"/>
        <v xml:space="preserve"> </v>
      </c>
      <c r="AV119" s="21" t="str">
        <f t="shared" si="315"/>
        <v/>
      </c>
      <c r="AW119" s="27" t="str">
        <f t="shared" si="316"/>
        <v/>
      </c>
      <c r="AX119" s="27" t="str">
        <f t="shared" si="317"/>
        <v/>
      </c>
      <c r="AZ119" s="21" t="e">
        <f>IF(COUNTA($AZ$109:AZ118)&lt;=COUNTIF(#REF!,_listky!$AZ$107),MAX($AZ$109:AZ118)+1,"")</f>
        <v>#REF!</v>
      </c>
      <c r="BA119" s="21" t="str">
        <f>IFERROR(INDEX(#REF!,MATCH($AZ$107&amp;"_"&amp;$AZ119,#REF!,0),1),"")</f>
        <v/>
      </c>
      <c r="BB119" s="21" t="str">
        <f>IFERROR(INDEX(#REF!,MATCH($AZ$107&amp;"_"&amp;$AZ119,#REF!,0),1),"")</f>
        <v/>
      </c>
      <c r="BC119" s="21" t="str">
        <f>IFERROR(INDEX(#REF!,MATCH($AZ$107&amp;"_"&amp;$AZ119,#REF!,0),1),"")&amp;" "&amp;IFERROR(INDEX(#REF!,MATCH($AZ$107&amp;"_"&amp;$AZ119,#REF!,0),1),"")</f>
        <v xml:space="preserve"> </v>
      </c>
      <c r="BD119" s="21" t="str">
        <f>IFERROR(INDEX(#REF!,MATCH($AZ$107&amp;"_"&amp;$AZ119,#REF!,0),1),"")</f>
        <v/>
      </c>
      <c r="BE119" s="27" t="str">
        <f>IFERROR(VLOOKUP(BB119,#REF!,7,0),"")</f>
        <v/>
      </c>
      <c r="BF119" s="27" t="str">
        <f>IFERROR(IF(VLOOKUP(BB119,#REF!,8,0)=0,"NE","ANO"),"")</f>
        <v/>
      </c>
      <c r="BH119" s="21" t="e">
        <f t="shared" si="297"/>
        <v>#REF!</v>
      </c>
      <c r="BI119" s="21" t="str">
        <f t="shared" si="318"/>
        <v/>
      </c>
      <c r="BJ119" s="21" t="str">
        <f t="shared" si="319"/>
        <v/>
      </c>
      <c r="BK119" s="21" t="str">
        <f t="shared" si="320"/>
        <v xml:space="preserve"> </v>
      </c>
      <c r="BL119" s="21" t="str">
        <f t="shared" si="321"/>
        <v/>
      </c>
      <c r="BM119" s="27" t="str">
        <f t="shared" si="322"/>
        <v/>
      </c>
      <c r="BN119" s="27" t="str">
        <f t="shared" si="323"/>
        <v/>
      </c>
      <c r="BP119" s="21" t="e">
        <f>IF(COUNTA($BP$109:BP118)&lt;=COUNTIF(#REF!,_listky!$BP$107),MAX($BP$109:BP118)+1,"")</f>
        <v>#REF!</v>
      </c>
      <c r="BQ119" s="21" t="str">
        <f>IFERROR(INDEX(#REF!,MATCH($BP$107&amp;"_"&amp;$BP119,#REF!,0),1),"")</f>
        <v/>
      </c>
      <c r="BR119" s="21" t="str">
        <f>IFERROR(INDEX(#REF!,MATCH($BP$107&amp;"_"&amp;$BP119,#REF!,0),1),"")</f>
        <v/>
      </c>
      <c r="BS119" s="21" t="str">
        <f>IFERROR(INDEX(#REF!,MATCH($BP$107&amp;"_"&amp;$BP119,#REF!,0),1),"")&amp;" "&amp;IFERROR(INDEX(#REF!,MATCH($BP$107&amp;"_"&amp;$BP119,#REF!,0),1),"")</f>
        <v xml:space="preserve"> </v>
      </c>
      <c r="BT119" s="21" t="str">
        <f>IFERROR(INDEX(#REF!,MATCH($BP$107&amp;"_"&amp;$BP119,#REF!,0),1),"")</f>
        <v/>
      </c>
      <c r="BU119" s="27" t="str">
        <f>IFERROR(VLOOKUP(BR119,#REF!,7,0),"")</f>
        <v/>
      </c>
      <c r="BV119" s="27" t="str">
        <f>IFERROR(IF(VLOOKUP(BR119,#REF!,8,0)=0,"NE","ANO"),"")</f>
        <v/>
      </c>
      <c r="BX119" s="21" t="e">
        <f t="shared" si="298"/>
        <v>#REF!</v>
      </c>
      <c r="BY119" s="21" t="str">
        <f t="shared" si="324"/>
        <v/>
      </c>
      <c r="BZ119" s="21" t="str">
        <f t="shared" si="325"/>
        <v/>
      </c>
      <c r="CA119" s="21" t="str">
        <f t="shared" si="326"/>
        <v xml:space="preserve"> </v>
      </c>
      <c r="CB119" s="21" t="str">
        <f t="shared" si="327"/>
        <v/>
      </c>
      <c r="CC119" s="27" t="str">
        <f t="shared" si="328"/>
        <v/>
      </c>
      <c r="CD119" s="27" t="str">
        <f t="shared" si="329"/>
        <v/>
      </c>
      <c r="CF119" s="21" t="e">
        <f>IF(COUNTA($CF$109:CF118)&lt;=COUNTIF(#REF!,_listky!$CF$107),MAX($CF$109:CF118)+1,"")</f>
        <v>#REF!</v>
      </c>
      <c r="CG119" s="21" t="str">
        <f>IFERROR(INDEX(#REF!,MATCH($CF$107&amp;"_"&amp;$CF119,#REF!,0),1),"")</f>
        <v/>
      </c>
      <c r="CH119" s="21" t="str">
        <f>IFERROR(INDEX(#REF!,MATCH($CF$107&amp;"_"&amp;$CF119,#REF!,0),1),"")</f>
        <v/>
      </c>
      <c r="CI119" s="21" t="str">
        <f>IFERROR(INDEX(#REF!,MATCH($CF$107&amp;"_"&amp;$CF119,#REF!,0),1),"")&amp;" "&amp;IFERROR(INDEX(#REF!,MATCH($CF$107&amp;"_"&amp;$CF119,#REF!,0),1),"")</f>
        <v xml:space="preserve"> </v>
      </c>
      <c r="CJ119" s="21" t="str">
        <f>IFERROR(INDEX(#REF!,MATCH($CF$107&amp;"_"&amp;$CF119,#REF!,0),1),"")</f>
        <v/>
      </c>
      <c r="CK119" s="27" t="str">
        <f>IFERROR(VLOOKUP(CH119,#REF!,7,0),"")</f>
        <v/>
      </c>
      <c r="CL119" s="27" t="str">
        <f>IFERROR(IF(VLOOKUP(CH119,#REF!,8,0)=0,"NE","ANO"),"")</f>
        <v/>
      </c>
      <c r="CN119" s="21" t="e">
        <f t="shared" si="299"/>
        <v>#REF!</v>
      </c>
      <c r="CO119" s="21" t="str">
        <f t="shared" si="330"/>
        <v/>
      </c>
      <c r="CP119" s="21" t="str">
        <f t="shared" si="331"/>
        <v/>
      </c>
      <c r="CQ119" s="21" t="str">
        <f t="shared" si="332"/>
        <v xml:space="preserve"> </v>
      </c>
      <c r="CR119" s="21" t="str">
        <f t="shared" si="333"/>
        <v/>
      </c>
      <c r="CS119" s="27" t="str">
        <f t="shared" si="334"/>
        <v/>
      </c>
      <c r="CT119" s="27" t="str">
        <f t="shared" si="335"/>
        <v/>
      </c>
    </row>
    <row r="121" spans="4:98" ht="15.75" thickBot="1" x14ac:dyDescent="0.3"/>
    <row r="122" spans="4:98" ht="16.5" thickBot="1" x14ac:dyDescent="0.3">
      <c r="D122" s="41" t="str">
        <f>A50</f>
        <v>Topolany</v>
      </c>
      <c r="E122" s="42"/>
      <c r="F122" s="42"/>
      <c r="G122" s="42"/>
      <c r="H122" s="42"/>
      <c r="I122" s="42"/>
      <c r="J122" s="43"/>
      <c r="L122" s="41" t="str">
        <f t="shared" ref="L122:L134" si="336">D122</f>
        <v>Topolany</v>
      </c>
      <c r="M122" s="42"/>
      <c r="N122" s="42"/>
      <c r="O122" s="42"/>
      <c r="P122" s="42"/>
      <c r="Q122" s="42"/>
      <c r="R122" s="43"/>
      <c r="T122" s="41" t="str">
        <f>A51</f>
        <v>Jetřichovec</v>
      </c>
      <c r="U122" s="42"/>
      <c r="V122" s="42"/>
      <c r="W122" s="42"/>
      <c r="X122" s="42"/>
      <c r="Y122" s="42"/>
      <c r="Z122" s="43"/>
      <c r="AB122" s="41" t="str">
        <f>T122</f>
        <v>Jetřichovec</v>
      </c>
      <c r="AC122" s="42"/>
      <c r="AD122" s="42"/>
      <c r="AE122" s="42"/>
      <c r="AF122" s="42"/>
      <c r="AG122" s="42"/>
      <c r="AH122" s="43"/>
      <c r="AJ122" s="41" t="str">
        <f>A52</f>
        <v>Skryje</v>
      </c>
      <c r="AK122" s="42"/>
      <c r="AL122" s="42"/>
      <c r="AM122" s="42"/>
      <c r="AN122" s="42"/>
      <c r="AO122" s="42"/>
      <c r="AP122" s="43"/>
      <c r="AR122" s="41" t="str">
        <f>AJ122</f>
        <v>Skryje</v>
      </c>
      <c r="AS122" s="42"/>
      <c r="AT122" s="42"/>
      <c r="AU122" s="42"/>
      <c r="AV122" s="42"/>
      <c r="AW122" s="42"/>
      <c r="AX122" s="43"/>
      <c r="AZ122" s="41" t="str">
        <f>A53</f>
        <v>Šuňava</v>
      </c>
      <c r="BA122" s="42"/>
      <c r="BB122" s="42"/>
      <c r="BC122" s="42"/>
      <c r="BD122" s="42"/>
      <c r="BE122" s="42"/>
      <c r="BF122" s="43"/>
      <c r="BH122" s="41" t="str">
        <f>AZ122</f>
        <v>Šuňava</v>
      </c>
      <c r="BI122" s="42"/>
      <c r="BJ122" s="42"/>
      <c r="BK122" s="42"/>
      <c r="BL122" s="42"/>
      <c r="BM122" s="42"/>
      <c r="BN122" s="43"/>
      <c r="BP122" s="41" t="str">
        <f>A54</f>
        <v>Lužná</v>
      </c>
      <c r="BQ122" s="42"/>
      <c r="BR122" s="42"/>
      <c r="BS122" s="42"/>
      <c r="BT122" s="42"/>
      <c r="BU122" s="42"/>
      <c r="BV122" s="43"/>
      <c r="BX122" s="41" t="str">
        <f>BP122</f>
        <v>Lužná</v>
      </c>
      <c r="BY122" s="42"/>
      <c r="BZ122" s="42"/>
      <c r="CA122" s="42"/>
      <c r="CB122" s="42"/>
      <c r="CC122" s="42"/>
      <c r="CD122" s="43"/>
      <c r="CF122" s="41" t="str">
        <f>A55</f>
        <v>Fulnek</v>
      </c>
      <c r="CG122" s="42"/>
      <c r="CH122" s="42"/>
      <c r="CI122" s="42"/>
      <c r="CJ122" s="42"/>
      <c r="CK122" s="42"/>
      <c r="CL122" s="43"/>
      <c r="CN122" s="41" t="str">
        <f>CF122</f>
        <v>Fulnek</v>
      </c>
      <c r="CO122" s="42"/>
      <c r="CP122" s="42"/>
      <c r="CQ122" s="42"/>
      <c r="CR122" s="42"/>
      <c r="CS122" s="42"/>
      <c r="CT122" s="43"/>
    </row>
    <row r="123" spans="4:98" x14ac:dyDescent="0.25">
      <c r="D123" s="28" t="str">
        <f>D108</f>
        <v>kategorie: Muži a dorostenci</v>
      </c>
      <c r="L123" s="28" t="str">
        <f t="shared" si="336"/>
        <v>kategorie: Muži a dorostenci</v>
      </c>
      <c r="T123" s="28" t="str">
        <f>D123</f>
        <v>kategorie: Muži a dorostenci</v>
      </c>
      <c r="AB123" s="28" t="str">
        <f t="shared" ref="AB123:AB134" si="337">T123</f>
        <v>kategorie: Muži a dorostenci</v>
      </c>
      <c r="AJ123" s="28" t="str">
        <f>D123</f>
        <v>kategorie: Muži a dorostenci</v>
      </c>
      <c r="AR123" s="28" t="str">
        <f t="shared" ref="AR123:AR134" si="338">AJ123</f>
        <v>kategorie: Muži a dorostenci</v>
      </c>
      <c r="AZ123" s="28" t="str">
        <f>D123</f>
        <v>kategorie: Muži a dorostenci</v>
      </c>
      <c r="BH123" s="28" t="str">
        <f t="shared" ref="BH123:BH134" si="339">AZ123</f>
        <v>kategorie: Muži a dorostenci</v>
      </c>
      <c r="BP123" s="28" t="str">
        <f>D123</f>
        <v>kategorie: Muži a dorostenci</v>
      </c>
      <c r="BX123" s="28" t="str">
        <f t="shared" ref="BX123:BX134" si="340">BP123</f>
        <v>kategorie: Muži a dorostenci</v>
      </c>
      <c r="CF123" s="28" t="str">
        <f>D123</f>
        <v>kategorie: Muži a dorostenci</v>
      </c>
      <c r="CN123" s="28" t="str">
        <f t="shared" ref="CN123:CN134" si="341">CF123</f>
        <v>kategorie: Muži a dorostenci</v>
      </c>
    </row>
    <row r="124" spans="4:98" x14ac:dyDescent="0.25">
      <c r="D124" s="24" t="s">
        <v>76</v>
      </c>
      <c r="E124" s="24" t="s">
        <v>75</v>
      </c>
      <c r="F124" s="24" t="s">
        <v>71</v>
      </c>
      <c r="G124" s="24" t="s">
        <v>72</v>
      </c>
      <c r="H124" s="24" t="s">
        <v>73</v>
      </c>
      <c r="I124" s="24" t="s">
        <v>70</v>
      </c>
      <c r="J124" s="24" t="s">
        <v>74</v>
      </c>
      <c r="L124" s="24" t="str">
        <f t="shared" si="336"/>
        <v>#</v>
      </c>
      <c r="M124" s="24" t="str">
        <f t="shared" ref="M124:M134" si="342">E124</f>
        <v>Start. číslo</v>
      </c>
      <c r="N124" s="24" t="str">
        <f t="shared" ref="N124:N134" si="343">F124</f>
        <v>Fscode</v>
      </c>
      <c r="O124" s="24" t="str">
        <f t="shared" ref="O124:O134" si="344">G124</f>
        <v>Přijmení, jméno</v>
      </c>
      <c r="P124" s="24" t="str">
        <f t="shared" ref="P124:P134" si="345">H124</f>
        <v>Ročník</v>
      </c>
      <c r="Q124" s="24" t="str">
        <f t="shared" ref="Q124:Q134" si="346">I124</f>
        <v>100m</v>
      </c>
      <c r="R124" s="24" t="str">
        <f t="shared" ref="R124:R134" si="347">J124</f>
        <v>Věž</v>
      </c>
      <c r="T124" s="24" t="s">
        <v>76</v>
      </c>
      <c r="U124" s="24" t="s">
        <v>75</v>
      </c>
      <c r="V124" s="24" t="s">
        <v>71</v>
      </c>
      <c r="W124" s="24" t="s">
        <v>72</v>
      </c>
      <c r="X124" s="24" t="s">
        <v>73</v>
      </c>
      <c r="Y124" s="24" t="s">
        <v>70</v>
      </c>
      <c r="Z124" s="24" t="s">
        <v>74</v>
      </c>
      <c r="AB124" s="24" t="str">
        <f t="shared" si="337"/>
        <v>#</v>
      </c>
      <c r="AC124" s="24" t="str">
        <f t="shared" ref="AC124:AC134" si="348">U124</f>
        <v>Start. číslo</v>
      </c>
      <c r="AD124" s="24" t="str">
        <f t="shared" ref="AD124:AD134" si="349">V124</f>
        <v>Fscode</v>
      </c>
      <c r="AE124" s="24" t="str">
        <f t="shared" ref="AE124:AE134" si="350">W124</f>
        <v>Přijmení, jméno</v>
      </c>
      <c r="AF124" s="24" t="str">
        <f t="shared" ref="AF124:AF134" si="351">X124</f>
        <v>Ročník</v>
      </c>
      <c r="AG124" s="24" t="str">
        <f t="shared" ref="AG124:AG134" si="352">Y124</f>
        <v>100m</v>
      </c>
      <c r="AH124" s="24" t="str">
        <f t="shared" ref="AH124:AH134" si="353">Z124</f>
        <v>Věž</v>
      </c>
      <c r="AJ124" s="24" t="s">
        <v>76</v>
      </c>
      <c r="AK124" s="24" t="s">
        <v>75</v>
      </c>
      <c r="AL124" s="24" t="s">
        <v>71</v>
      </c>
      <c r="AM124" s="24" t="s">
        <v>72</v>
      </c>
      <c r="AN124" s="24" t="s">
        <v>73</v>
      </c>
      <c r="AO124" s="24" t="s">
        <v>70</v>
      </c>
      <c r="AP124" s="24" t="s">
        <v>74</v>
      </c>
      <c r="AR124" s="24" t="str">
        <f t="shared" si="338"/>
        <v>#</v>
      </c>
      <c r="AS124" s="24" t="str">
        <f t="shared" ref="AS124:AS134" si="354">AK124</f>
        <v>Start. číslo</v>
      </c>
      <c r="AT124" s="24" t="str">
        <f t="shared" ref="AT124:AT134" si="355">AL124</f>
        <v>Fscode</v>
      </c>
      <c r="AU124" s="24" t="str">
        <f t="shared" ref="AU124:AU134" si="356">AM124</f>
        <v>Přijmení, jméno</v>
      </c>
      <c r="AV124" s="24" t="str">
        <f t="shared" ref="AV124:AV134" si="357">AN124</f>
        <v>Ročník</v>
      </c>
      <c r="AW124" s="24" t="str">
        <f t="shared" ref="AW124:AW134" si="358">AO124</f>
        <v>100m</v>
      </c>
      <c r="AX124" s="24" t="str">
        <f t="shared" ref="AX124:AX134" si="359">AP124</f>
        <v>Věž</v>
      </c>
      <c r="AZ124" s="24" t="s">
        <v>76</v>
      </c>
      <c r="BA124" s="24" t="s">
        <v>75</v>
      </c>
      <c r="BB124" s="24" t="s">
        <v>71</v>
      </c>
      <c r="BC124" s="24" t="s">
        <v>72</v>
      </c>
      <c r="BD124" s="24" t="s">
        <v>73</v>
      </c>
      <c r="BE124" s="24" t="s">
        <v>70</v>
      </c>
      <c r="BF124" s="24" t="s">
        <v>74</v>
      </c>
      <c r="BH124" s="24" t="str">
        <f t="shared" si="339"/>
        <v>#</v>
      </c>
      <c r="BI124" s="24" t="str">
        <f t="shared" ref="BI124:BI134" si="360">BA124</f>
        <v>Start. číslo</v>
      </c>
      <c r="BJ124" s="24" t="str">
        <f t="shared" ref="BJ124:BJ134" si="361">BB124</f>
        <v>Fscode</v>
      </c>
      <c r="BK124" s="24" t="str">
        <f t="shared" ref="BK124:BK134" si="362">BC124</f>
        <v>Přijmení, jméno</v>
      </c>
      <c r="BL124" s="24" t="str">
        <f t="shared" ref="BL124:BL134" si="363">BD124</f>
        <v>Ročník</v>
      </c>
      <c r="BM124" s="24" t="str">
        <f t="shared" ref="BM124:BM134" si="364">BE124</f>
        <v>100m</v>
      </c>
      <c r="BN124" s="24" t="str">
        <f t="shared" ref="BN124:BN134" si="365">BF124</f>
        <v>Věž</v>
      </c>
      <c r="BP124" s="24" t="s">
        <v>76</v>
      </c>
      <c r="BQ124" s="24" t="s">
        <v>75</v>
      </c>
      <c r="BR124" s="24" t="s">
        <v>71</v>
      </c>
      <c r="BS124" s="24" t="s">
        <v>72</v>
      </c>
      <c r="BT124" s="24" t="s">
        <v>73</v>
      </c>
      <c r="BU124" s="24" t="s">
        <v>70</v>
      </c>
      <c r="BV124" s="24" t="s">
        <v>74</v>
      </c>
      <c r="BX124" s="24" t="str">
        <f t="shared" si="340"/>
        <v>#</v>
      </c>
      <c r="BY124" s="24" t="str">
        <f t="shared" ref="BY124:BY134" si="366">BQ124</f>
        <v>Start. číslo</v>
      </c>
      <c r="BZ124" s="24" t="str">
        <f t="shared" ref="BZ124:BZ134" si="367">BR124</f>
        <v>Fscode</v>
      </c>
      <c r="CA124" s="24" t="str">
        <f t="shared" ref="CA124:CA134" si="368">BS124</f>
        <v>Přijmení, jméno</v>
      </c>
      <c r="CB124" s="24" t="str">
        <f t="shared" ref="CB124:CB134" si="369">BT124</f>
        <v>Ročník</v>
      </c>
      <c r="CC124" s="24" t="str">
        <f t="shared" ref="CC124:CC134" si="370">BU124</f>
        <v>100m</v>
      </c>
      <c r="CD124" s="24" t="str">
        <f t="shared" ref="CD124:CD134" si="371">BV124</f>
        <v>Věž</v>
      </c>
      <c r="CF124" s="24" t="s">
        <v>76</v>
      </c>
      <c r="CG124" s="24" t="s">
        <v>75</v>
      </c>
      <c r="CH124" s="24" t="s">
        <v>71</v>
      </c>
      <c r="CI124" s="24" t="s">
        <v>72</v>
      </c>
      <c r="CJ124" s="24" t="s">
        <v>73</v>
      </c>
      <c r="CK124" s="24" t="s">
        <v>70</v>
      </c>
      <c r="CL124" s="24" t="s">
        <v>74</v>
      </c>
      <c r="CN124" s="24" t="str">
        <f t="shared" si="341"/>
        <v>#</v>
      </c>
      <c r="CO124" s="24" t="str">
        <f t="shared" ref="CO124:CO134" si="372">CG124</f>
        <v>Start. číslo</v>
      </c>
      <c r="CP124" s="24" t="str">
        <f t="shared" ref="CP124:CP134" si="373">CH124</f>
        <v>Fscode</v>
      </c>
      <c r="CQ124" s="24" t="str">
        <f t="shared" ref="CQ124:CQ134" si="374">CI124</f>
        <v>Přijmení, jméno</v>
      </c>
      <c r="CR124" s="24" t="str">
        <f t="shared" ref="CR124:CR134" si="375">CJ124</f>
        <v>Ročník</v>
      </c>
      <c r="CS124" s="24" t="str">
        <f t="shared" ref="CS124:CS134" si="376">CK124</f>
        <v>100m</v>
      </c>
      <c r="CT124" s="24" t="str">
        <f t="shared" ref="CT124:CT134" si="377">CL124</f>
        <v>Věž</v>
      </c>
    </row>
    <row r="125" spans="4:98" x14ac:dyDescent="0.25">
      <c r="D125" s="21" t="e">
        <f>IF(COUNTA($D$124:D124)&lt;=COUNTIF(#REF!,_listky!$D$122),MAX($D$124:D124)+1,"")</f>
        <v>#REF!</v>
      </c>
      <c r="E125" s="21" t="str">
        <f>IFERROR(INDEX(#REF!,MATCH($D$122&amp;"_"&amp;$D125,#REF!,0),1),"")</f>
        <v/>
      </c>
      <c r="F125" s="21" t="str">
        <f>IFERROR(INDEX(#REF!,MATCH($D$122&amp;"_"&amp;$D125,#REF!,0),1),"")</f>
        <v/>
      </c>
      <c r="G125" s="21" t="str">
        <f>IFERROR(INDEX(#REF!,MATCH($D$122&amp;"_"&amp;$D125,#REF!,0),1),"")&amp;" "&amp;IFERROR(INDEX(#REF!,MATCH($D$122&amp;"_"&amp;$D125,#REF!,0),1),"")</f>
        <v xml:space="preserve"> </v>
      </c>
      <c r="H125" s="21" t="str">
        <f>IFERROR(INDEX(#REF!,MATCH($D$122&amp;"_"&amp;$D125,#REF!,0),1),"")</f>
        <v/>
      </c>
      <c r="I125" s="27" t="str">
        <f>IFERROR(VLOOKUP(F125,#REF!,7,0),"")</f>
        <v/>
      </c>
      <c r="J125" s="27" t="str">
        <f>IFERROR(IF(VLOOKUP(F125,#REF!,8,0)=0,"NE","ANO"),"")</f>
        <v/>
      </c>
      <c r="L125" s="21" t="e">
        <f t="shared" si="336"/>
        <v>#REF!</v>
      </c>
      <c r="M125" s="21" t="str">
        <f t="shared" si="342"/>
        <v/>
      </c>
      <c r="N125" s="21" t="str">
        <f t="shared" si="343"/>
        <v/>
      </c>
      <c r="O125" s="21" t="str">
        <f t="shared" si="344"/>
        <v xml:space="preserve"> </v>
      </c>
      <c r="P125" s="21" t="str">
        <f t="shared" si="345"/>
        <v/>
      </c>
      <c r="Q125" s="27" t="str">
        <f t="shared" si="346"/>
        <v/>
      </c>
      <c r="R125" s="27" t="str">
        <f t="shared" si="347"/>
        <v/>
      </c>
      <c r="T125" s="21" t="e">
        <f>IF(COUNTA($T$124:T124)&lt;=COUNTIF(#REF!,_listky!$T$122),MAX($T$124:T124)+1,"")</f>
        <v>#REF!</v>
      </c>
      <c r="U125" s="21" t="str">
        <f>IFERROR(INDEX(#REF!,MATCH($T$122&amp;"_"&amp;$T125,#REF!,0),1),"")</f>
        <v/>
      </c>
      <c r="V125" s="21" t="str">
        <f>IFERROR(INDEX(#REF!,MATCH($T$122&amp;"_"&amp;$T125,#REF!,0),1),"")</f>
        <v/>
      </c>
      <c r="W125" s="21" t="str">
        <f>IFERROR(INDEX(#REF!,MATCH($T$122&amp;"_"&amp;$T125,#REF!,0),1),"")&amp;" "&amp;IFERROR(INDEX(#REF!,MATCH($T$122&amp;"_"&amp;$T125,#REF!,0),1),"")</f>
        <v xml:space="preserve"> </v>
      </c>
      <c r="X125" s="21" t="str">
        <f>IFERROR(INDEX(#REF!,MATCH($T$122&amp;"_"&amp;$T125,#REF!,0),1),"")</f>
        <v/>
      </c>
      <c r="Y125" s="27" t="str">
        <f>IFERROR(VLOOKUP(V125,#REF!,7,0),"")</f>
        <v/>
      </c>
      <c r="Z125" s="27" t="str">
        <f>IFERROR(IF(VLOOKUP(V125,#REF!,8,0)=0,"NE","ANO"),"")</f>
        <v/>
      </c>
      <c r="AB125" s="21" t="e">
        <f t="shared" si="337"/>
        <v>#REF!</v>
      </c>
      <c r="AC125" s="21" t="str">
        <f t="shared" si="348"/>
        <v/>
      </c>
      <c r="AD125" s="21" t="str">
        <f t="shared" si="349"/>
        <v/>
      </c>
      <c r="AE125" s="21" t="str">
        <f t="shared" si="350"/>
        <v xml:space="preserve"> </v>
      </c>
      <c r="AF125" s="21" t="str">
        <f t="shared" si="351"/>
        <v/>
      </c>
      <c r="AG125" s="27" t="str">
        <f t="shared" si="352"/>
        <v/>
      </c>
      <c r="AH125" s="27" t="str">
        <f t="shared" si="353"/>
        <v/>
      </c>
      <c r="AJ125" s="21" t="e">
        <f>IF(COUNTA($AJ$124:AJ124)&lt;=COUNTIF(#REF!,_listky!$AJ$122),MAX($AJ$124:AJ124)+1,"")</f>
        <v>#REF!</v>
      </c>
      <c r="AK125" s="21" t="str">
        <f>IFERROR(INDEX(#REF!,MATCH($AJ$122&amp;"_"&amp;$AJ125,#REF!,0),1),"")</f>
        <v/>
      </c>
      <c r="AL125" s="21" t="str">
        <f>IFERROR(INDEX(#REF!,MATCH($AJ$122&amp;"_"&amp;$AJ125,#REF!,0),1),"")</f>
        <v/>
      </c>
      <c r="AM125" s="21" t="str">
        <f>IFERROR(INDEX(#REF!,MATCH($AJ$122&amp;"_"&amp;$AJ125,#REF!,0),1),"")&amp;" "&amp;IFERROR(INDEX(#REF!,MATCH($AJ$122&amp;"_"&amp;$AJ125,#REF!,0),1),"")</f>
        <v xml:space="preserve"> </v>
      </c>
      <c r="AN125" s="21" t="str">
        <f>IFERROR(INDEX(#REF!,MATCH($AJ$122&amp;"_"&amp;$AJ125,#REF!,0),1),"")</f>
        <v/>
      </c>
      <c r="AO125" s="27" t="str">
        <f>IFERROR(VLOOKUP(AL125,#REF!,7,0),"")</f>
        <v/>
      </c>
      <c r="AP125" s="27" t="str">
        <f>IFERROR(IF(VLOOKUP(AL125,#REF!,8,0)=0,"NE","ANO"),"")</f>
        <v/>
      </c>
      <c r="AR125" s="21" t="e">
        <f t="shared" si="338"/>
        <v>#REF!</v>
      </c>
      <c r="AS125" s="21" t="str">
        <f t="shared" si="354"/>
        <v/>
      </c>
      <c r="AT125" s="21" t="str">
        <f t="shared" si="355"/>
        <v/>
      </c>
      <c r="AU125" s="21" t="str">
        <f t="shared" si="356"/>
        <v xml:space="preserve"> </v>
      </c>
      <c r="AV125" s="21" t="str">
        <f t="shared" si="357"/>
        <v/>
      </c>
      <c r="AW125" s="27" t="str">
        <f t="shared" si="358"/>
        <v/>
      </c>
      <c r="AX125" s="27" t="str">
        <f t="shared" si="359"/>
        <v/>
      </c>
      <c r="AZ125" s="21" t="e">
        <f>IF(COUNTA($AZ$124:AZ124)&lt;=COUNTIF(#REF!,_listky!$AZ$122),MAX($AZ$124:AZ124)+1,"")</f>
        <v>#REF!</v>
      </c>
      <c r="BA125" s="21" t="str">
        <f>IFERROR(INDEX(#REF!,MATCH($AZ$122&amp;"_"&amp;$AZ125,#REF!,0),1),"")</f>
        <v/>
      </c>
      <c r="BB125" s="21" t="str">
        <f>IFERROR(INDEX(#REF!,MATCH($AZ$122&amp;"_"&amp;$AZ125,#REF!,0),1),"")</f>
        <v/>
      </c>
      <c r="BC125" s="21" t="str">
        <f>IFERROR(INDEX(#REF!,MATCH($AZ$122&amp;"_"&amp;$AZ125,#REF!,0),1),"")&amp;" "&amp;IFERROR(INDEX(#REF!,MATCH($AZ$122&amp;"_"&amp;$AZ125,#REF!,0),1),"")</f>
        <v xml:space="preserve"> </v>
      </c>
      <c r="BD125" s="21" t="str">
        <f>IFERROR(INDEX(#REF!,MATCH($AZ$122&amp;"_"&amp;$AZ125,#REF!,0),1),"")</f>
        <v/>
      </c>
      <c r="BE125" s="27" t="str">
        <f>IFERROR(VLOOKUP(BB125,#REF!,7,0),"")</f>
        <v/>
      </c>
      <c r="BF125" s="27" t="str">
        <f>IFERROR(IF(VLOOKUP(BB125,#REF!,8,0)=0,"NE","ANO"),"")</f>
        <v/>
      </c>
      <c r="BH125" s="21" t="e">
        <f t="shared" si="339"/>
        <v>#REF!</v>
      </c>
      <c r="BI125" s="21" t="str">
        <f t="shared" si="360"/>
        <v/>
      </c>
      <c r="BJ125" s="21" t="str">
        <f t="shared" si="361"/>
        <v/>
      </c>
      <c r="BK125" s="21" t="str">
        <f t="shared" si="362"/>
        <v xml:space="preserve"> </v>
      </c>
      <c r="BL125" s="21" t="str">
        <f t="shared" si="363"/>
        <v/>
      </c>
      <c r="BM125" s="27" t="str">
        <f t="shared" si="364"/>
        <v/>
      </c>
      <c r="BN125" s="27" t="str">
        <f t="shared" si="365"/>
        <v/>
      </c>
      <c r="BP125" s="21" t="e">
        <f>IF(COUNTA($BP$124:BP124)&lt;=COUNTIF(#REF!,_listky!$BP$122),MAX($BP$124:BP124)+1,"")</f>
        <v>#REF!</v>
      </c>
      <c r="BQ125" s="21" t="str">
        <f>IFERROR(INDEX(#REF!,MATCH($BP$122&amp;"_"&amp;$BP125,#REF!,0),1),"")</f>
        <v/>
      </c>
      <c r="BR125" s="21" t="str">
        <f>IFERROR(INDEX(#REF!,MATCH($BP$122&amp;"_"&amp;$BP125,#REF!,0),1),"")</f>
        <v/>
      </c>
      <c r="BS125" s="21" t="str">
        <f>IFERROR(INDEX(#REF!,MATCH($BP$122&amp;"_"&amp;$BP125,#REF!,0),1),"")&amp;" "&amp;IFERROR(INDEX(#REF!,MATCH($BP$122&amp;"_"&amp;$BP125,#REF!,0),1),"")</f>
        <v xml:space="preserve"> </v>
      </c>
      <c r="BT125" s="21" t="str">
        <f>IFERROR(INDEX(#REF!,MATCH($BP$122&amp;"_"&amp;$BP125,#REF!,0),1),"")</f>
        <v/>
      </c>
      <c r="BU125" s="27" t="str">
        <f>IFERROR(VLOOKUP(BR125,#REF!,7,0),"")</f>
        <v/>
      </c>
      <c r="BV125" s="27" t="str">
        <f>IFERROR(IF(VLOOKUP(BR125,#REF!,8,0)=0,"NE","ANO"),"")</f>
        <v/>
      </c>
      <c r="BX125" s="21" t="e">
        <f t="shared" si="340"/>
        <v>#REF!</v>
      </c>
      <c r="BY125" s="21" t="str">
        <f t="shared" si="366"/>
        <v/>
      </c>
      <c r="BZ125" s="21" t="str">
        <f t="shared" si="367"/>
        <v/>
      </c>
      <c r="CA125" s="21" t="str">
        <f t="shared" si="368"/>
        <v xml:space="preserve"> </v>
      </c>
      <c r="CB125" s="21" t="str">
        <f t="shared" si="369"/>
        <v/>
      </c>
      <c r="CC125" s="27" t="str">
        <f t="shared" si="370"/>
        <v/>
      </c>
      <c r="CD125" s="27" t="str">
        <f t="shared" si="371"/>
        <v/>
      </c>
      <c r="CF125" s="21" t="e">
        <f>IF(COUNTA($CF$124:CF124)&lt;=COUNTIF(#REF!,_listky!$CF$122),MAX($CF$124:CF124)+1,"")</f>
        <v>#REF!</v>
      </c>
      <c r="CG125" s="21" t="str">
        <f>IFERROR(INDEX(#REF!,MATCH($CF$122&amp;"_"&amp;$CF125,#REF!,0),1),"")</f>
        <v/>
      </c>
      <c r="CH125" s="21" t="str">
        <f>IFERROR(INDEX(#REF!,MATCH($CF$122&amp;"_"&amp;$CF125,#REF!,0),1),"")</f>
        <v/>
      </c>
      <c r="CI125" s="21" t="str">
        <f>IFERROR(INDEX(#REF!,MATCH($CF$122&amp;"_"&amp;$CF125,#REF!,0),1),"")&amp;" "&amp;IFERROR(INDEX(#REF!,MATCH($CF$122&amp;"_"&amp;$CF125,#REF!,0),1),"")</f>
        <v xml:space="preserve"> </v>
      </c>
      <c r="CJ125" s="21" t="str">
        <f>IFERROR(INDEX(#REF!,MATCH($CF$122&amp;"_"&amp;$CF125,#REF!,0),1),"")</f>
        <v/>
      </c>
      <c r="CK125" s="27" t="str">
        <f>IFERROR(VLOOKUP(CH125,#REF!,7,0),"")</f>
        <v/>
      </c>
      <c r="CL125" s="27" t="str">
        <f>IFERROR(IF(VLOOKUP(CH125,#REF!,8,0)=0,"NE","ANO"),"")</f>
        <v/>
      </c>
      <c r="CN125" s="21" t="e">
        <f t="shared" si="341"/>
        <v>#REF!</v>
      </c>
      <c r="CO125" s="21" t="str">
        <f t="shared" si="372"/>
        <v/>
      </c>
      <c r="CP125" s="21" t="str">
        <f t="shared" si="373"/>
        <v/>
      </c>
      <c r="CQ125" s="21" t="str">
        <f t="shared" si="374"/>
        <v xml:space="preserve"> </v>
      </c>
      <c r="CR125" s="21" t="str">
        <f t="shared" si="375"/>
        <v/>
      </c>
      <c r="CS125" s="27" t="str">
        <f t="shared" si="376"/>
        <v/>
      </c>
      <c r="CT125" s="27" t="str">
        <f t="shared" si="377"/>
        <v/>
      </c>
    </row>
    <row r="126" spans="4:98" x14ac:dyDescent="0.25">
      <c r="D126" s="21" t="e">
        <f>IF(COUNTA($D$124:D125)&lt;=COUNTIF(#REF!,_listky!$D$122),MAX($D$124:D125)+1,"")</f>
        <v>#REF!</v>
      </c>
      <c r="E126" s="21" t="str">
        <f>IFERROR(INDEX(#REF!,MATCH($D$122&amp;"_"&amp;$D126,#REF!,0),1),"")</f>
        <v/>
      </c>
      <c r="F126" s="21" t="str">
        <f>IFERROR(INDEX(#REF!,MATCH($D$122&amp;"_"&amp;$D126,#REF!,0),1),"")</f>
        <v/>
      </c>
      <c r="G126" s="21" t="str">
        <f>IFERROR(INDEX(#REF!,MATCH($D$122&amp;"_"&amp;$D126,#REF!,0),1),"")&amp;" "&amp;IFERROR(INDEX(#REF!,MATCH($D$122&amp;"_"&amp;$D126,#REF!,0),1),"")</f>
        <v xml:space="preserve"> </v>
      </c>
      <c r="H126" s="21" t="str">
        <f>IFERROR(INDEX(#REF!,MATCH($D$122&amp;"_"&amp;$D126,#REF!,0),1),"")</f>
        <v/>
      </c>
      <c r="I126" s="27" t="str">
        <f>IFERROR(VLOOKUP(F126,#REF!,7,0),"")</f>
        <v/>
      </c>
      <c r="J126" s="27" t="str">
        <f>IFERROR(IF(VLOOKUP(F126,#REF!,8,0)=0,"NE","ANO"),"")</f>
        <v/>
      </c>
      <c r="L126" s="21" t="e">
        <f t="shared" si="336"/>
        <v>#REF!</v>
      </c>
      <c r="M126" s="21" t="str">
        <f t="shared" si="342"/>
        <v/>
      </c>
      <c r="N126" s="21" t="str">
        <f t="shared" si="343"/>
        <v/>
      </c>
      <c r="O126" s="21" t="str">
        <f t="shared" si="344"/>
        <v xml:space="preserve"> </v>
      </c>
      <c r="P126" s="21" t="str">
        <f t="shared" si="345"/>
        <v/>
      </c>
      <c r="Q126" s="27" t="str">
        <f t="shared" si="346"/>
        <v/>
      </c>
      <c r="R126" s="27" t="str">
        <f t="shared" si="347"/>
        <v/>
      </c>
      <c r="T126" s="21" t="e">
        <f>IF(COUNTA($T$124:T125)&lt;=COUNTIF(#REF!,_listky!$T$122),MAX($T$124:T125)+1,"")</f>
        <v>#REF!</v>
      </c>
      <c r="U126" s="21" t="str">
        <f>IFERROR(INDEX(#REF!,MATCH($T$122&amp;"_"&amp;$T126,#REF!,0),1),"")</f>
        <v/>
      </c>
      <c r="V126" s="21" t="str">
        <f>IFERROR(INDEX(#REF!,MATCH($T$122&amp;"_"&amp;$T126,#REF!,0),1),"")</f>
        <v/>
      </c>
      <c r="W126" s="21" t="str">
        <f>IFERROR(INDEX(#REF!,MATCH($T$122&amp;"_"&amp;$T126,#REF!,0),1),"")&amp;" "&amp;IFERROR(INDEX(#REF!,MATCH($T$122&amp;"_"&amp;$T126,#REF!,0),1),"")</f>
        <v xml:space="preserve"> </v>
      </c>
      <c r="X126" s="21" t="str">
        <f>IFERROR(INDEX(#REF!,MATCH($T$122&amp;"_"&amp;$T126,#REF!,0),1),"")</f>
        <v/>
      </c>
      <c r="Y126" s="27" t="str">
        <f>IFERROR(VLOOKUP(V126,#REF!,7,0),"")</f>
        <v/>
      </c>
      <c r="Z126" s="27" t="str">
        <f>IFERROR(IF(VLOOKUP(V126,#REF!,8,0)=0,"NE","ANO"),"")</f>
        <v/>
      </c>
      <c r="AB126" s="21" t="e">
        <f t="shared" si="337"/>
        <v>#REF!</v>
      </c>
      <c r="AC126" s="21" t="str">
        <f t="shared" si="348"/>
        <v/>
      </c>
      <c r="AD126" s="21" t="str">
        <f t="shared" si="349"/>
        <v/>
      </c>
      <c r="AE126" s="21" t="str">
        <f t="shared" si="350"/>
        <v xml:space="preserve"> </v>
      </c>
      <c r="AF126" s="21" t="str">
        <f t="shared" si="351"/>
        <v/>
      </c>
      <c r="AG126" s="27" t="str">
        <f t="shared" si="352"/>
        <v/>
      </c>
      <c r="AH126" s="27" t="str">
        <f t="shared" si="353"/>
        <v/>
      </c>
      <c r="AJ126" s="21" t="e">
        <f>IF(COUNTA($AJ$124:AJ125)&lt;=COUNTIF(#REF!,_listky!$AJ$122),MAX($AJ$124:AJ125)+1,"")</f>
        <v>#REF!</v>
      </c>
      <c r="AK126" s="21" t="str">
        <f>IFERROR(INDEX(#REF!,MATCH($AJ$122&amp;"_"&amp;$AJ126,#REF!,0),1),"")</f>
        <v/>
      </c>
      <c r="AL126" s="21" t="str">
        <f>IFERROR(INDEX(#REF!,MATCH($AJ$122&amp;"_"&amp;$AJ126,#REF!,0),1),"")</f>
        <v/>
      </c>
      <c r="AM126" s="21" t="str">
        <f>IFERROR(INDEX(#REF!,MATCH($AJ$122&amp;"_"&amp;$AJ126,#REF!,0),1),"")&amp;" "&amp;IFERROR(INDEX(#REF!,MATCH($AJ$122&amp;"_"&amp;$AJ126,#REF!,0),1),"")</f>
        <v xml:space="preserve"> </v>
      </c>
      <c r="AN126" s="21" t="str">
        <f>IFERROR(INDEX(#REF!,MATCH($AJ$122&amp;"_"&amp;$AJ126,#REF!,0),1),"")</f>
        <v/>
      </c>
      <c r="AO126" s="27" t="str">
        <f>IFERROR(VLOOKUP(AL126,#REF!,7,0),"")</f>
        <v/>
      </c>
      <c r="AP126" s="27" t="str">
        <f>IFERROR(IF(VLOOKUP(AL126,#REF!,8,0)=0,"NE","ANO"),"")</f>
        <v/>
      </c>
      <c r="AR126" s="21" t="e">
        <f t="shared" si="338"/>
        <v>#REF!</v>
      </c>
      <c r="AS126" s="21" t="str">
        <f t="shared" si="354"/>
        <v/>
      </c>
      <c r="AT126" s="21" t="str">
        <f t="shared" si="355"/>
        <v/>
      </c>
      <c r="AU126" s="21" t="str">
        <f t="shared" si="356"/>
        <v xml:space="preserve"> </v>
      </c>
      <c r="AV126" s="21" t="str">
        <f t="shared" si="357"/>
        <v/>
      </c>
      <c r="AW126" s="27" t="str">
        <f t="shared" si="358"/>
        <v/>
      </c>
      <c r="AX126" s="27" t="str">
        <f t="shared" si="359"/>
        <v/>
      </c>
      <c r="AZ126" s="21" t="e">
        <f>IF(COUNTA($AZ$124:AZ125)&lt;=COUNTIF(#REF!,_listky!$AZ$122),MAX($AZ$124:AZ125)+1,"")</f>
        <v>#REF!</v>
      </c>
      <c r="BA126" s="21" t="str">
        <f>IFERROR(INDEX(#REF!,MATCH($AZ$122&amp;"_"&amp;$AZ126,#REF!,0),1),"")</f>
        <v/>
      </c>
      <c r="BB126" s="21" t="str">
        <f>IFERROR(INDEX(#REF!,MATCH($AZ$122&amp;"_"&amp;$AZ126,#REF!,0),1),"")</f>
        <v/>
      </c>
      <c r="BC126" s="21" t="str">
        <f>IFERROR(INDEX(#REF!,MATCH($AZ$122&amp;"_"&amp;$AZ126,#REF!,0),1),"")&amp;" "&amp;IFERROR(INDEX(#REF!,MATCH($AZ$122&amp;"_"&amp;$AZ126,#REF!,0),1),"")</f>
        <v xml:space="preserve"> </v>
      </c>
      <c r="BD126" s="21" t="str">
        <f>IFERROR(INDEX(#REF!,MATCH($AZ$122&amp;"_"&amp;$AZ126,#REF!,0),1),"")</f>
        <v/>
      </c>
      <c r="BE126" s="27" t="str">
        <f>IFERROR(VLOOKUP(BB126,#REF!,7,0),"")</f>
        <v/>
      </c>
      <c r="BF126" s="27" t="str">
        <f>IFERROR(IF(VLOOKUP(BB126,#REF!,8,0)=0,"NE","ANO"),"")</f>
        <v/>
      </c>
      <c r="BH126" s="21" t="e">
        <f t="shared" si="339"/>
        <v>#REF!</v>
      </c>
      <c r="BI126" s="21" t="str">
        <f t="shared" si="360"/>
        <v/>
      </c>
      <c r="BJ126" s="21" t="str">
        <f t="shared" si="361"/>
        <v/>
      </c>
      <c r="BK126" s="21" t="str">
        <f t="shared" si="362"/>
        <v xml:space="preserve"> </v>
      </c>
      <c r="BL126" s="21" t="str">
        <f t="shared" si="363"/>
        <v/>
      </c>
      <c r="BM126" s="27" t="str">
        <f t="shared" si="364"/>
        <v/>
      </c>
      <c r="BN126" s="27" t="str">
        <f t="shared" si="365"/>
        <v/>
      </c>
      <c r="BP126" s="21" t="e">
        <f>IF(COUNTA($BP$124:BP125)&lt;=COUNTIF(#REF!,_listky!$BP$122),MAX($BP$124:BP125)+1,"")</f>
        <v>#REF!</v>
      </c>
      <c r="BQ126" s="21" t="str">
        <f>IFERROR(INDEX(#REF!,MATCH($BP$122&amp;"_"&amp;$BP126,#REF!,0),1),"")</f>
        <v/>
      </c>
      <c r="BR126" s="21" t="str">
        <f>IFERROR(INDEX(#REF!,MATCH($BP$122&amp;"_"&amp;$BP126,#REF!,0),1),"")</f>
        <v/>
      </c>
      <c r="BS126" s="21" t="str">
        <f>IFERROR(INDEX(#REF!,MATCH($BP$122&amp;"_"&amp;$BP126,#REF!,0),1),"")&amp;" "&amp;IFERROR(INDEX(#REF!,MATCH($BP$122&amp;"_"&amp;$BP126,#REF!,0),1),"")</f>
        <v xml:space="preserve"> </v>
      </c>
      <c r="BT126" s="21" t="str">
        <f>IFERROR(INDEX(#REF!,MATCH($BP$122&amp;"_"&amp;$BP126,#REF!,0),1),"")</f>
        <v/>
      </c>
      <c r="BU126" s="27" t="str">
        <f>IFERROR(VLOOKUP(BR126,#REF!,7,0),"")</f>
        <v/>
      </c>
      <c r="BV126" s="27" t="str">
        <f>IFERROR(IF(VLOOKUP(BR126,#REF!,8,0)=0,"NE","ANO"),"")</f>
        <v/>
      </c>
      <c r="BX126" s="21" t="e">
        <f t="shared" si="340"/>
        <v>#REF!</v>
      </c>
      <c r="BY126" s="21" t="str">
        <f t="shared" si="366"/>
        <v/>
      </c>
      <c r="BZ126" s="21" t="str">
        <f t="shared" si="367"/>
        <v/>
      </c>
      <c r="CA126" s="21" t="str">
        <f t="shared" si="368"/>
        <v xml:space="preserve"> </v>
      </c>
      <c r="CB126" s="21" t="str">
        <f t="shared" si="369"/>
        <v/>
      </c>
      <c r="CC126" s="27" t="str">
        <f t="shared" si="370"/>
        <v/>
      </c>
      <c r="CD126" s="27" t="str">
        <f t="shared" si="371"/>
        <v/>
      </c>
      <c r="CF126" s="21" t="e">
        <f>IF(COUNTA($CF$124:CF125)&lt;=COUNTIF(#REF!,_listky!$CF$122),MAX($CF$124:CF125)+1,"")</f>
        <v>#REF!</v>
      </c>
      <c r="CG126" s="21" t="str">
        <f>IFERROR(INDEX(#REF!,MATCH($CF$122&amp;"_"&amp;$CF126,#REF!,0),1),"")</f>
        <v/>
      </c>
      <c r="CH126" s="21" t="str">
        <f>IFERROR(INDEX(#REF!,MATCH($CF$122&amp;"_"&amp;$CF126,#REF!,0),1),"")</f>
        <v/>
      </c>
      <c r="CI126" s="21" t="str">
        <f>IFERROR(INDEX(#REF!,MATCH($CF$122&amp;"_"&amp;$CF126,#REF!,0),1),"")&amp;" "&amp;IFERROR(INDEX(#REF!,MATCH($CF$122&amp;"_"&amp;$CF126,#REF!,0),1),"")</f>
        <v xml:space="preserve"> </v>
      </c>
      <c r="CJ126" s="21" t="str">
        <f>IFERROR(INDEX(#REF!,MATCH($CF$122&amp;"_"&amp;$CF126,#REF!,0),1),"")</f>
        <v/>
      </c>
      <c r="CK126" s="27" t="str">
        <f>IFERROR(VLOOKUP(CH126,#REF!,7,0),"")</f>
        <v/>
      </c>
      <c r="CL126" s="27" t="str">
        <f>IFERROR(IF(VLOOKUP(CH126,#REF!,8,0)=0,"NE","ANO"),"")</f>
        <v/>
      </c>
      <c r="CN126" s="21" t="e">
        <f t="shared" si="341"/>
        <v>#REF!</v>
      </c>
      <c r="CO126" s="21" t="str">
        <f t="shared" si="372"/>
        <v/>
      </c>
      <c r="CP126" s="21" t="str">
        <f t="shared" si="373"/>
        <v/>
      </c>
      <c r="CQ126" s="21" t="str">
        <f t="shared" si="374"/>
        <v xml:space="preserve"> </v>
      </c>
      <c r="CR126" s="21" t="str">
        <f t="shared" si="375"/>
        <v/>
      </c>
      <c r="CS126" s="27" t="str">
        <f t="shared" si="376"/>
        <v/>
      </c>
      <c r="CT126" s="27" t="str">
        <f t="shared" si="377"/>
        <v/>
      </c>
    </row>
    <row r="127" spans="4:98" x14ac:dyDescent="0.25">
      <c r="D127" s="21" t="e">
        <f>IF(COUNTA($D$124:D126)&lt;=COUNTIF(#REF!,_listky!$D$122),MAX($D$124:D126)+1,"")</f>
        <v>#REF!</v>
      </c>
      <c r="E127" s="21" t="str">
        <f>IFERROR(INDEX(#REF!,MATCH($D$122&amp;"_"&amp;$D127,#REF!,0),1),"")</f>
        <v/>
      </c>
      <c r="F127" s="21" t="str">
        <f>IFERROR(INDEX(#REF!,MATCH($D$122&amp;"_"&amp;$D127,#REF!,0),1),"")</f>
        <v/>
      </c>
      <c r="G127" s="21" t="str">
        <f>IFERROR(INDEX(#REF!,MATCH($D$122&amp;"_"&amp;$D127,#REF!,0),1),"")&amp;" "&amp;IFERROR(INDEX(#REF!,MATCH($D$122&amp;"_"&amp;$D127,#REF!,0),1),"")</f>
        <v xml:space="preserve"> </v>
      </c>
      <c r="H127" s="21" t="str">
        <f>IFERROR(INDEX(#REF!,MATCH($D$122&amp;"_"&amp;$D127,#REF!,0),1),"")</f>
        <v/>
      </c>
      <c r="I127" s="27" t="str">
        <f>IFERROR(VLOOKUP(F127,#REF!,7,0),"")</f>
        <v/>
      </c>
      <c r="J127" s="27" t="str">
        <f>IFERROR(IF(VLOOKUP(F127,#REF!,8,0)=0,"NE","ANO"),"")</f>
        <v/>
      </c>
      <c r="L127" s="21" t="e">
        <f t="shared" si="336"/>
        <v>#REF!</v>
      </c>
      <c r="M127" s="21" t="str">
        <f t="shared" si="342"/>
        <v/>
      </c>
      <c r="N127" s="21" t="str">
        <f t="shared" si="343"/>
        <v/>
      </c>
      <c r="O127" s="21" t="str">
        <f t="shared" si="344"/>
        <v xml:space="preserve"> </v>
      </c>
      <c r="P127" s="21" t="str">
        <f t="shared" si="345"/>
        <v/>
      </c>
      <c r="Q127" s="27" t="str">
        <f t="shared" si="346"/>
        <v/>
      </c>
      <c r="R127" s="27" t="str">
        <f t="shared" si="347"/>
        <v/>
      </c>
      <c r="T127" s="21" t="e">
        <f>IF(COUNTA($T$124:T126)&lt;=COUNTIF(#REF!,_listky!$T$122),MAX($T$124:T126)+1,"")</f>
        <v>#REF!</v>
      </c>
      <c r="U127" s="21" t="str">
        <f>IFERROR(INDEX(#REF!,MATCH($T$122&amp;"_"&amp;$T127,#REF!,0),1),"")</f>
        <v/>
      </c>
      <c r="V127" s="21" t="str">
        <f>IFERROR(INDEX(#REF!,MATCH($T$122&amp;"_"&amp;$T127,#REF!,0),1),"")</f>
        <v/>
      </c>
      <c r="W127" s="21" t="str">
        <f>IFERROR(INDEX(#REF!,MATCH($T$122&amp;"_"&amp;$T127,#REF!,0),1),"")&amp;" "&amp;IFERROR(INDEX(#REF!,MATCH($T$122&amp;"_"&amp;$T127,#REF!,0),1),"")</f>
        <v xml:space="preserve"> </v>
      </c>
      <c r="X127" s="21" t="str">
        <f>IFERROR(INDEX(#REF!,MATCH($T$122&amp;"_"&amp;$T127,#REF!,0),1),"")</f>
        <v/>
      </c>
      <c r="Y127" s="27" t="str">
        <f>IFERROR(VLOOKUP(V127,#REF!,7,0),"")</f>
        <v/>
      </c>
      <c r="Z127" s="27" t="str">
        <f>IFERROR(IF(VLOOKUP(V127,#REF!,8,0)=0,"NE","ANO"),"")</f>
        <v/>
      </c>
      <c r="AB127" s="21" t="e">
        <f t="shared" si="337"/>
        <v>#REF!</v>
      </c>
      <c r="AC127" s="21" t="str">
        <f t="shared" si="348"/>
        <v/>
      </c>
      <c r="AD127" s="21" t="str">
        <f t="shared" si="349"/>
        <v/>
      </c>
      <c r="AE127" s="21" t="str">
        <f t="shared" si="350"/>
        <v xml:space="preserve"> </v>
      </c>
      <c r="AF127" s="21" t="str">
        <f t="shared" si="351"/>
        <v/>
      </c>
      <c r="AG127" s="27" t="str">
        <f t="shared" si="352"/>
        <v/>
      </c>
      <c r="AH127" s="27" t="str">
        <f t="shared" si="353"/>
        <v/>
      </c>
      <c r="AJ127" s="21" t="e">
        <f>IF(COUNTA($AJ$124:AJ126)&lt;=COUNTIF(#REF!,_listky!$AJ$122),MAX($AJ$124:AJ126)+1,"")</f>
        <v>#REF!</v>
      </c>
      <c r="AK127" s="21" t="str">
        <f>IFERROR(INDEX(#REF!,MATCH($AJ$122&amp;"_"&amp;$AJ127,#REF!,0),1),"")</f>
        <v/>
      </c>
      <c r="AL127" s="21" t="str">
        <f>IFERROR(INDEX(#REF!,MATCH($AJ$122&amp;"_"&amp;$AJ127,#REF!,0),1),"")</f>
        <v/>
      </c>
      <c r="AM127" s="21" t="str">
        <f>IFERROR(INDEX(#REF!,MATCH($AJ$122&amp;"_"&amp;$AJ127,#REF!,0),1),"")&amp;" "&amp;IFERROR(INDEX(#REF!,MATCH($AJ$122&amp;"_"&amp;$AJ127,#REF!,0),1),"")</f>
        <v xml:space="preserve"> </v>
      </c>
      <c r="AN127" s="21" t="str">
        <f>IFERROR(INDEX(#REF!,MATCH($AJ$122&amp;"_"&amp;$AJ127,#REF!,0),1),"")</f>
        <v/>
      </c>
      <c r="AO127" s="27" t="str">
        <f>IFERROR(VLOOKUP(AL127,#REF!,7,0),"")</f>
        <v/>
      </c>
      <c r="AP127" s="27" t="str">
        <f>IFERROR(IF(VLOOKUP(AL127,#REF!,8,0)=0,"NE","ANO"),"")</f>
        <v/>
      </c>
      <c r="AR127" s="21" t="e">
        <f t="shared" si="338"/>
        <v>#REF!</v>
      </c>
      <c r="AS127" s="21" t="str">
        <f t="shared" si="354"/>
        <v/>
      </c>
      <c r="AT127" s="21" t="str">
        <f t="shared" si="355"/>
        <v/>
      </c>
      <c r="AU127" s="21" t="str">
        <f t="shared" si="356"/>
        <v xml:space="preserve"> </v>
      </c>
      <c r="AV127" s="21" t="str">
        <f t="shared" si="357"/>
        <v/>
      </c>
      <c r="AW127" s="27" t="str">
        <f t="shared" si="358"/>
        <v/>
      </c>
      <c r="AX127" s="27" t="str">
        <f t="shared" si="359"/>
        <v/>
      </c>
      <c r="AZ127" s="21" t="e">
        <f>IF(COUNTA($AZ$124:AZ126)&lt;=COUNTIF(#REF!,_listky!$AZ$122),MAX($AZ$124:AZ126)+1,"")</f>
        <v>#REF!</v>
      </c>
      <c r="BA127" s="21" t="str">
        <f>IFERROR(INDEX(#REF!,MATCH($AZ$122&amp;"_"&amp;$AZ127,#REF!,0),1),"")</f>
        <v/>
      </c>
      <c r="BB127" s="21" t="str">
        <f>IFERROR(INDEX(#REF!,MATCH($AZ$122&amp;"_"&amp;$AZ127,#REF!,0),1),"")</f>
        <v/>
      </c>
      <c r="BC127" s="21" t="str">
        <f>IFERROR(INDEX(#REF!,MATCH($AZ$122&amp;"_"&amp;$AZ127,#REF!,0),1),"")&amp;" "&amp;IFERROR(INDEX(#REF!,MATCH($AZ$122&amp;"_"&amp;$AZ127,#REF!,0),1),"")</f>
        <v xml:space="preserve"> </v>
      </c>
      <c r="BD127" s="21" t="str">
        <f>IFERROR(INDEX(#REF!,MATCH($AZ$122&amp;"_"&amp;$AZ127,#REF!,0),1),"")</f>
        <v/>
      </c>
      <c r="BE127" s="27" t="str">
        <f>IFERROR(VLOOKUP(BB127,#REF!,7,0),"")</f>
        <v/>
      </c>
      <c r="BF127" s="27" t="str">
        <f>IFERROR(IF(VLOOKUP(BB127,#REF!,8,0)=0,"NE","ANO"),"")</f>
        <v/>
      </c>
      <c r="BH127" s="21" t="e">
        <f t="shared" si="339"/>
        <v>#REF!</v>
      </c>
      <c r="BI127" s="21" t="str">
        <f t="shared" si="360"/>
        <v/>
      </c>
      <c r="BJ127" s="21" t="str">
        <f t="shared" si="361"/>
        <v/>
      </c>
      <c r="BK127" s="21" t="str">
        <f t="shared" si="362"/>
        <v xml:space="preserve"> </v>
      </c>
      <c r="BL127" s="21" t="str">
        <f t="shared" si="363"/>
        <v/>
      </c>
      <c r="BM127" s="27" t="str">
        <f t="shared" si="364"/>
        <v/>
      </c>
      <c r="BN127" s="27" t="str">
        <f t="shared" si="365"/>
        <v/>
      </c>
      <c r="BP127" s="21" t="e">
        <f>IF(COUNTA($BP$124:BP126)&lt;=COUNTIF(#REF!,_listky!$BP$122),MAX($BP$124:BP126)+1,"")</f>
        <v>#REF!</v>
      </c>
      <c r="BQ127" s="21" t="str">
        <f>IFERROR(INDEX(#REF!,MATCH($BP$122&amp;"_"&amp;$BP127,#REF!,0),1),"")</f>
        <v/>
      </c>
      <c r="BR127" s="21" t="str">
        <f>IFERROR(INDEX(#REF!,MATCH($BP$122&amp;"_"&amp;$BP127,#REF!,0),1),"")</f>
        <v/>
      </c>
      <c r="BS127" s="21" t="str">
        <f>IFERROR(INDEX(#REF!,MATCH($BP$122&amp;"_"&amp;$BP127,#REF!,0),1),"")&amp;" "&amp;IFERROR(INDEX(#REF!,MATCH($BP$122&amp;"_"&amp;$BP127,#REF!,0),1),"")</f>
        <v xml:space="preserve"> </v>
      </c>
      <c r="BT127" s="21" t="str">
        <f>IFERROR(INDEX(#REF!,MATCH($BP$122&amp;"_"&amp;$BP127,#REF!,0),1),"")</f>
        <v/>
      </c>
      <c r="BU127" s="27" t="str">
        <f>IFERROR(VLOOKUP(BR127,#REF!,7,0),"")</f>
        <v/>
      </c>
      <c r="BV127" s="27" t="str">
        <f>IFERROR(IF(VLOOKUP(BR127,#REF!,8,0)=0,"NE","ANO"),"")</f>
        <v/>
      </c>
      <c r="BX127" s="21" t="e">
        <f t="shared" si="340"/>
        <v>#REF!</v>
      </c>
      <c r="BY127" s="21" t="str">
        <f t="shared" si="366"/>
        <v/>
      </c>
      <c r="BZ127" s="21" t="str">
        <f t="shared" si="367"/>
        <v/>
      </c>
      <c r="CA127" s="21" t="str">
        <f t="shared" si="368"/>
        <v xml:space="preserve"> </v>
      </c>
      <c r="CB127" s="21" t="str">
        <f t="shared" si="369"/>
        <v/>
      </c>
      <c r="CC127" s="27" t="str">
        <f t="shared" si="370"/>
        <v/>
      </c>
      <c r="CD127" s="27" t="str">
        <f t="shared" si="371"/>
        <v/>
      </c>
      <c r="CF127" s="21" t="e">
        <f>IF(COUNTA($CF$124:CF126)&lt;=COUNTIF(#REF!,_listky!$CF$122),MAX($CF$124:CF126)+1,"")</f>
        <v>#REF!</v>
      </c>
      <c r="CG127" s="21" t="str">
        <f>IFERROR(INDEX(#REF!,MATCH($CF$122&amp;"_"&amp;$CF127,#REF!,0),1),"")</f>
        <v/>
      </c>
      <c r="CH127" s="21" t="str">
        <f>IFERROR(INDEX(#REF!,MATCH($CF$122&amp;"_"&amp;$CF127,#REF!,0),1),"")</f>
        <v/>
      </c>
      <c r="CI127" s="21" t="str">
        <f>IFERROR(INDEX(#REF!,MATCH($CF$122&amp;"_"&amp;$CF127,#REF!,0),1),"")&amp;" "&amp;IFERROR(INDEX(#REF!,MATCH($CF$122&amp;"_"&amp;$CF127,#REF!,0),1),"")</f>
        <v xml:space="preserve"> </v>
      </c>
      <c r="CJ127" s="21" t="str">
        <f>IFERROR(INDEX(#REF!,MATCH($CF$122&amp;"_"&amp;$CF127,#REF!,0),1),"")</f>
        <v/>
      </c>
      <c r="CK127" s="27" t="str">
        <f>IFERROR(VLOOKUP(CH127,#REF!,7,0),"")</f>
        <v/>
      </c>
      <c r="CL127" s="27" t="str">
        <f>IFERROR(IF(VLOOKUP(CH127,#REF!,8,0)=0,"NE","ANO"),"")</f>
        <v/>
      </c>
      <c r="CN127" s="21" t="e">
        <f t="shared" si="341"/>
        <v>#REF!</v>
      </c>
      <c r="CO127" s="21" t="str">
        <f t="shared" si="372"/>
        <v/>
      </c>
      <c r="CP127" s="21" t="str">
        <f t="shared" si="373"/>
        <v/>
      </c>
      <c r="CQ127" s="21" t="str">
        <f t="shared" si="374"/>
        <v xml:space="preserve"> </v>
      </c>
      <c r="CR127" s="21" t="str">
        <f t="shared" si="375"/>
        <v/>
      </c>
      <c r="CS127" s="27" t="str">
        <f t="shared" si="376"/>
        <v/>
      </c>
      <c r="CT127" s="27" t="str">
        <f t="shared" si="377"/>
        <v/>
      </c>
    </row>
    <row r="128" spans="4:98" x14ac:dyDescent="0.25">
      <c r="D128" s="21" t="e">
        <f>IF(COUNTA($D$124:D127)&lt;=COUNTIF(#REF!,_listky!$D$122),MAX($D$124:D127)+1,"")</f>
        <v>#REF!</v>
      </c>
      <c r="E128" s="21" t="str">
        <f>IFERROR(INDEX(#REF!,MATCH($D$122&amp;"_"&amp;$D128,#REF!,0),1),"")</f>
        <v/>
      </c>
      <c r="F128" s="21" t="str">
        <f>IFERROR(INDEX(#REF!,MATCH($D$122&amp;"_"&amp;$D128,#REF!,0),1),"")</f>
        <v/>
      </c>
      <c r="G128" s="21" t="str">
        <f>IFERROR(INDEX(#REF!,MATCH($D$122&amp;"_"&amp;$D128,#REF!,0),1),"")&amp;" "&amp;IFERROR(INDEX(#REF!,MATCH($D$122&amp;"_"&amp;$D128,#REF!,0),1),"")</f>
        <v xml:space="preserve"> </v>
      </c>
      <c r="H128" s="21" t="str">
        <f>IFERROR(INDEX(#REF!,MATCH($D$122&amp;"_"&amp;$D128,#REF!,0),1),"")</f>
        <v/>
      </c>
      <c r="I128" s="27" t="str">
        <f>IFERROR(VLOOKUP(F128,#REF!,7,0),"")</f>
        <v/>
      </c>
      <c r="J128" s="27" t="str">
        <f>IFERROR(IF(VLOOKUP(F128,#REF!,8,0)=0,"NE","ANO"),"")</f>
        <v/>
      </c>
      <c r="L128" s="21" t="e">
        <f t="shared" si="336"/>
        <v>#REF!</v>
      </c>
      <c r="M128" s="21" t="str">
        <f t="shared" si="342"/>
        <v/>
      </c>
      <c r="N128" s="21" t="str">
        <f t="shared" si="343"/>
        <v/>
      </c>
      <c r="O128" s="21" t="str">
        <f t="shared" si="344"/>
        <v xml:space="preserve"> </v>
      </c>
      <c r="P128" s="21" t="str">
        <f t="shared" si="345"/>
        <v/>
      </c>
      <c r="Q128" s="27" t="str">
        <f t="shared" si="346"/>
        <v/>
      </c>
      <c r="R128" s="27" t="str">
        <f t="shared" si="347"/>
        <v/>
      </c>
      <c r="T128" s="21" t="e">
        <f>IF(COUNTA($T$124:T127)&lt;=COUNTIF(#REF!,_listky!$T$122),MAX($T$124:T127)+1,"")</f>
        <v>#REF!</v>
      </c>
      <c r="U128" s="21" t="str">
        <f>IFERROR(INDEX(#REF!,MATCH($T$122&amp;"_"&amp;$T128,#REF!,0),1),"")</f>
        <v/>
      </c>
      <c r="V128" s="21" t="str">
        <f>IFERROR(INDEX(#REF!,MATCH($T$122&amp;"_"&amp;$T128,#REF!,0),1),"")</f>
        <v/>
      </c>
      <c r="W128" s="21" t="str">
        <f>IFERROR(INDEX(#REF!,MATCH($T$122&amp;"_"&amp;$T128,#REF!,0),1),"")&amp;" "&amp;IFERROR(INDEX(#REF!,MATCH($T$122&amp;"_"&amp;$T128,#REF!,0),1),"")</f>
        <v xml:space="preserve"> </v>
      </c>
      <c r="X128" s="21" t="str">
        <f>IFERROR(INDEX(#REF!,MATCH($T$122&amp;"_"&amp;$T128,#REF!,0),1),"")</f>
        <v/>
      </c>
      <c r="Y128" s="27" t="str">
        <f>IFERROR(VLOOKUP(V128,#REF!,7,0),"")</f>
        <v/>
      </c>
      <c r="Z128" s="27" t="str">
        <f>IFERROR(IF(VLOOKUP(V128,#REF!,8,0)=0,"NE","ANO"),"")</f>
        <v/>
      </c>
      <c r="AB128" s="21" t="e">
        <f t="shared" si="337"/>
        <v>#REF!</v>
      </c>
      <c r="AC128" s="21" t="str">
        <f t="shared" si="348"/>
        <v/>
      </c>
      <c r="AD128" s="21" t="str">
        <f t="shared" si="349"/>
        <v/>
      </c>
      <c r="AE128" s="21" t="str">
        <f t="shared" si="350"/>
        <v xml:space="preserve"> </v>
      </c>
      <c r="AF128" s="21" t="str">
        <f t="shared" si="351"/>
        <v/>
      </c>
      <c r="AG128" s="27" t="str">
        <f t="shared" si="352"/>
        <v/>
      </c>
      <c r="AH128" s="27" t="str">
        <f t="shared" si="353"/>
        <v/>
      </c>
      <c r="AJ128" s="21" t="e">
        <f>IF(COUNTA($AJ$124:AJ127)&lt;=COUNTIF(#REF!,_listky!$AJ$122),MAX($AJ$124:AJ127)+1,"")</f>
        <v>#REF!</v>
      </c>
      <c r="AK128" s="21" t="str">
        <f>IFERROR(INDEX(#REF!,MATCH($AJ$122&amp;"_"&amp;$AJ128,#REF!,0),1),"")</f>
        <v/>
      </c>
      <c r="AL128" s="21" t="str">
        <f>IFERROR(INDEX(#REF!,MATCH($AJ$122&amp;"_"&amp;$AJ128,#REF!,0),1),"")</f>
        <v/>
      </c>
      <c r="AM128" s="21" t="str">
        <f>IFERROR(INDEX(#REF!,MATCH($AJ$122&amp;"_"&amp;$AJ128,#REF!,0),1),"")&amp;" "&amp;IFERROR(INDEX(#REF!,MATCH($AJ$122&amp;"_"&amp;$AJ128,#REF!,0),1),"")</f>
        <v xml:space="preserve"> </v>
      </c>
      <c r="AN128" s="21" t="str">
        <f>IFERROR(INDEX(#REF!,MATCH($AJ$122&amp;"_"&amp;$AJ128,#REF!,0),1),"")</f>
        <v/>
      </c>
      <c r="AO128" s="27" t="str">
        <f>IFERROR(VLOOKUP(AL128,#REF!,7,0),"")</f>
        <v/>
      </c>
      <c r="AP128" s="27" t="str">
        <f>IFERROR(IF(VLOOKUP(AL128,#REF!,8,0)=0,"NE","ANO"),"")</f>
        <v/>
      </c>
      <c r="AR128" s="21" t="e">
        <f t="shared" si="338"/>
        <v>#REF!</v>
      </c>
      <c r="AS128" s="21" t="str">
        <f t="shared" si="354"/>
        <v/>
      </c>
      <c r="AT128" s="21" t="str">
        <f t="shared" si="355"/>
        <v/>
      </c>
      <c r="AU128" s="21" t="str">
        <f t="shared" si="356"/>
        <v xml:space="preserve"> </v>
      </c>
      <c r="AV128" s="21" t="str">
        <f t="shared" si="357"/>
        <v/>
      </c>
      <c r="AW128" s="27" t="str">
        <f t="shared" si="358"/>
        <v/>
      </c>
      <c r="AX128" s="27" t="str">
        <f t="shared" si="359"/>
        <v/>
      </c>
      <c r="AZ128" s="21" t="e">
        <f>IF(COUNTA($AZ$124:AZ127)&lt;=COUNTIF(#REF!,_listky!$AZ$122),MAX($AZ$124:AZ127)+1,"")</f>
        <v>#REF!</v>
      </c>
      <c r="BA128" s="21" t="str">
        <f>IFERROR(INDEX(#REF!,MATCH($AZ$122&amp;"_"&amp;$AZ128,#REF!,0),1),"")</f>
        <v/>
      </c>
      <c r="BB128" s="21" t="str">
        <f>IFERROR(INDEX(#REF!,MATCH($AZ$122&amp;"_"&amp;$AZ128,#REF!,0),1),"")</f>
        <v/>
      </c>
      <c r="BC128" s="21" t="str">
        <f>IFERROR(INDEX(#REF!,MATCH($AZ$122&amp;"_"&amp;$AZ128,#REF!,0),1),"")&amp;" "&amp;IFERROR(INDEX(#REF!,MATCH($AZ$122&amp;"_"&amp;$AZ128,#REF!,0),1),"")</f>
        <v xml:space="preserve"> </v>
      </c>
      <c r="BD128" s="21" t="str">
        <f>IFERROR(INDEX(#REF!,MATCH($AZ$122&amp;"_"&amp;$AZ128,#REF!,0),1),"")</f>
        <v/>
      </c>
      <c r="BE128" s="27" t="str">
        <f>IFERROR(VLOOKUP(BB128,#REF!,7,0),"")</f>
        <v/>
      </c>
      <c r="BF128" s="27" t="str">
        <f>IFERROR(IF(VLOOKUP(BB128,#REF!,8,0)=0,"NE","ANO"),"")</f>
        <v/>
      </c>
      <c r="BH128" s="21" t="e">
        <f t="shared" si="339"/>
        <v>#REF!</v>
      </c>
      <c r="BI128" s="21" t="str">
        <f t="shared" si="360"/>
        <v/>
      </c>
      <c r="BJ128" s="21" t="str">
        <f t="shared" si="361"/>
        <v/>
      </c>
      <c r="BK128" s="21" t="str">
        <f t="shared" si="362"/>
        <v xml:space="preserve"> </v>
      </c>
      <c r="BL128" s="21" t="str">
        <f t="shared" si="363"/>
        <v/>
      </c>
      <c r="BM128" s="27" t="str">
        <f t="shared" si="364"/>
        <v/>
      </c>
      <c r="BN128" s="27" t="str">
        <f t="shared" si="365"/>
        <v/>
      </c>
      <c r="BP128" s="21" t="e">
        <f>IF(COUNTA($BP$124:BP127)&lt;=COUNTIF(#REF!,_listky!$BP$122),MAX($BP$124:BP127)+1,"")</f>
        <v>#REF!</v>
      </c>
      <c r="BQ128" s="21" t="str">
        <f>IFERROR(INDEX(#REF!,MATCH($BP$122&amp;"_"&amp;$BP128,#REF!,0),1),"")</f>
        <v/>
      </c>
      <c r="BR128" s="21" t="str">
        <f>IFERROR(INDEX(#REF!,MATCH($BP$122&amp;"_"&amp;$BP128,#REF!,0),1),"")</f>
        <v/>
      </c>
      <c r="BS128" s="21" t="str">
        <f>IFERROR(INDEX(#REF!,MATCH($BP$122&amp;"_"&amp;$BP128,#REF!,0),1),"")&amp;" "&amp;IFERROR(INDEX(#REF!,MATCH($BP$122&amp;"_"&amp;$BP128,#REF!,0),1),"")</f>
        <v xml:space="preserve"> </v>
      </c>
      <c r="BT128" s="21" t="str">
        <f>IFERROR(INDEX(#REF!,MATCH($BP$122&amp;"_"&amp;$BP128,#REF!,0),1),"")</f>
        <v/>
      </c>
      <c r="BU128" s="27" t="str">
        <f>IFERROR(VLOOKUP(BR128,#REF!,7,0),"")</f>
        <v/>
      </c>
      <c r="BV128" s="27" t="str">
        <f>IFERROR(IF(VLOOKUP(BR128,#REF!,8,0)=0,"NE","ANO"),"")</f>
        <v/>
      </c>
      <c r="BX128" s="21" t="e">
        <f t="shared" si="340"/>
        <v>#REF!</v>
      </c>
      <c r="BY128" s="21" t="str">
        <f t="shared" si="366"/>
        <v/>
      </c>
      <c r="BZ128" s="21" t="str">
        <f t="shared" si="367"/>
        <v/>
      </c>
      <c r="CA128" s="21" t="str">
        <f t="shared" si="368"/>
        <v xml:space="preserve"> </v>
      </c>
      <c r="CB128" s="21" t="str">
        <f t="shared" si="369"/>
        <v/>
      </c>
      <c r="CC128" s="27" t="str">
        <f t="shared" si="370"/>
        <v/>
      </c>
      <c r="CD128" s="27" t="str">
        <f t="shared" si="371"/>
        <v/>
      </c>
      <c r="CF128" s="21" t="e">
        <f>IF(COUNTA($CF$124:CF127)&lt;=COUNTIF(#REF!,_listky!$CF$122),MAX($CF$124:CF127)+1,"")</f>
        <v>#REF!</v>
      </c>
      <c r="CG128" s="21" t="str">
        <f>IFERROR(INDEX(#REF!,MATCH($CF$122&amp;"_"&amp;$CF128,#REF!,0),1),"")</f>
        <v/>
      </c>
      <c r="CH128" s="21" t="str">
        <f>IFERROR(INDEX(#REF!,MATCH($CF$122&amp;"_"&amp;$CF128,#REF!,0),1),"")</f>
        <v/>
      </c>
      <c r="CI128" s="21" t="str">
        <f>IFERROR(INDEX(#REF!,MATCH($CF$122&amp;"_"&amp;$CF128,#REF!,0),1),"")&amp;" "&amp;IFERROR(INDEX(#REF!,MATCH($CF$122&amp;"_"&amp;$CF128,#REF!,0),1),"")</f>
        <v xml:space="preserve"> </v>
      </c>
      <c r="CJ128" s="21" t="str">
        <f>IFERROR(INDEX(#REF!,MATCH($CF$122&amp;"_"&amp;$CF128,#REF!,0),1),"")</f>
        <v/>
      </c>
      <c r="CK128" s="27" t="str">
        <f>IFERROR(VLOOKUP(CH128,#REF!,7,0),"")</f>
        <v/>
      </c>
      <c r="CL128" s="27" t="str">
        <f>IFERROR(IF(VLOOKUP(CH128,#REF!,8,0)=0,"NE","ANO"),"")</f>
        <v/>
      </c>
      <c r="CN128" s="21" t="e">
        <f t="shared" si="341"/>
        <v>#REF!</v>
      </c>
      <c r="CO128" s="21" t="str">
        <f t="shared" si="372"/>
        <v/>
      </c>
      <c r="CP128" s="21" t="str">
        <f t="shared" si="373"/>
        <v/>
      </c>
      <c r="CQ128" s="21" t="str">
        <f t="shared" si="374"/>
        <v xml:space="preserve"> </v>
      </c>
      <c r="CR128" s="21" t="str">
        <f t="shared" si="375"/>
        <v/>
      </c>
      <c r="CS128" s="27" t="str">
        <f t="shared" si="376"/>
        <v/>
      </c>
      <c r="CT128" s="27" t="str">
        <f t="shared" si="377"/>
        <v/>
      </c>
    </row>
    <row r="129" spans="4:98" x14ac:dyDescent="0.25">
      <c r="D129" s="21" t="e">
        <f>IF(COUNTA($D$124:D128)&lt;=COUNTIF(#REF!,_listky!$D$122),MAX($D$124:D128)+1,"")</f>
        <v>#REF!</v>
      </c>
      <c r="E129" s="21" t="str">
        <f>IFERROR(INDEX(#REF!,MATCH($D$122&amp;"_"&amp;$D129,#REF!,0),1),"")</f>
        <v/>
      </c>
      <c r="F129" s="21" t="str">
        <f>IFERROR(INDEX(#REF!,MATCH($D$122&amp;"_"&amp;$D129,#REF!,0),1),"")</f>
        <v/>
      </c>
      <c r="G129" s="21" t="str">
        <f>IFERROR(INDEX(#REF!,MATCH($D$122&amp;"_"&amp;$D129,#REF!,0),1),"")&amp;" "&amp;IFERROR(INDEX(#REF!,MATCH($D$122&amp;"_"&amp;$D129,#REF!,0),1),"")</f>
        <v xml:space="preserve"> </v>
      </c>
      <c r="H129" s="21" t="str">
        <f>IFERROR(INDEX(#REF!,MATCH($D$122&amp;"_"&amp;$D129,#REF!,0),1),"")</f>
        <v/>
      </c>
      <c r="I129" s="27" t="str">
        <f>IFERROR(VLOOKUP(F129,#REF!,7,0),"")</f>
        <v/>
      </c>
      <c r="J129" s="27" t="str">
        <f>IFERROR(IF(VLOOKUP(F129,#REF!,8,0)=0,"NE","ANO"),"")</f>
        <v/>
      </c>
      <c r="L129" s="21" t="e">
        <f t="shared" si="336"/>
        <v>#REF!</v>
      </c>
      <c r="M129" s="21" t="str">
        <f t="shared" si="342"/>
        <v/>
      </c>
      <c r="N129" s="21" t="str">
        <f t="shared" si="343"/>
        <v/>
      </c>
      <c r="O129" s="21" t="str">
        <f t="shared" si="344"/>
        <v xml:space="preserve"> </v>
      </c>
      <c r="P129" s="21" t="str">
        <f t="shared" si="345"/>
        <v/>
      </c>
      <c r="Q129" s="27" t="str">
        <f t="shared" si="346"/>
        <v/>
      </c>
      <c r="R129" s="27" t="str">
        <f t="shared" si="347"/>
        <v/>
      </c>
      <c r="T129" s="21" t="e">
        <f>IF(COUNTA($T$124:T128)&lt;=COUNTIF(#REF!,_listky!$T$122),MAX($T$124:T128)+1,"")</f>
        <v>#REF!</v>
      </c>
      <c r="U129" s="21" t="str">
        <f>IFERROR(INDEX(#REF!,MATCH($T$122&amp;"_"&amp;$T129,#REF!,0),1),"")</f>
        <v/>
      </c>
      <c r="V129" s="21" t="str">
        <f>IFERROR(INDEX(#REF!,MATCH($T$122&amp;"_"&amp;$T129,#REF!,0),1),"")</f>
        <v/>
      </c>
      <c r="W129" s="21" t="str">
        <f>IFERROR(INDEX(#REF!,MATCH($T$122&amp;"_"&amp;$T129,#REF!,0),1),"")&amp;" "&amp;IFERROR(INDEX(#REF!,MATCH($T$122&amp;"_"&amp;$T129,#REF!,0),1),"")</f>
        <v xml:space="preserve"> </v>
      </c>
      <c r="X129" s="21" t="str">
        <f>IFERROR(INDEX(#REF!,MATCH($T$122&amp;"_"&amp;$T129,#REF!,0),1),"")</f>
        <v/>
      </c>
      <c r="Y129" s="27" t="str">
        <f>IFERROR(VLOOKUP(V129,#REF!,7,0),"")</f>
        <v/>
      </c>
      <c r="Z129" s="27" t="str">
        <f>IFERROR(IF(VLOOKUP(V129,#REF!,8,0)=0,"NE","ANO"),"")</f>
        <v/>
      </c>
      <c r="AB129" s="21" t="e">
        <f t="shared" si="337"/>
        <v>#REF!</v>
      </c>
      <c r="AC129" s="21" t="str">
        <f t="shared" si="348"/>
        <v/>
      </c>
      <c r="AD129" s="21" t="str">
        <f t="shared" si="349"/>
        <v/>
      </c>
      <c r="AE129" s="21" t="str">
        <f t="shared" si="350"/>
        <v xml:space="preserve"> </v>
      </c>
      <c r="AF129" s="21" t="str">
        <f t="shared" si="351"/>
        <v/>
      </c>
      <c r="AG129" s="27" t="str">
        <f t="shared" si="352"/>
        <v/>
      </c>
      <c r="AH129" s="27" t="str">
        <f t="shared" si="353"/>
        <v/>
      </c>
      <c r="AJ129" s="21" t="e">
        <f>IF(COUNTA($AJ$124:AJ128)&lt;=COUNTIF(#REF!,_listky!$AJ$122),MAX($AJ$124:AJ128)+1,"")</f>
        <v>#REF!</v>
      </c>
      <c r="AK129" s="21" t="str">
        <f>IFERROR(INDEX(#REF!,MATCH($AJ$122&amp;"_"&amp;$AJ129,#REF!,0),1),"")</f>
        <v/>
      </c>
      <c r="AL129" s="21" t="str">
        <f>IFERROR(INDEX(#REF!,MATCH($AJ$122&amp;"_"&amp;$AJ129,#REF!,0),1),"")</f>
        <v/>
      </c>
      <c r="AM129" s="21" t="str">
        <f>IFERROR(INDEX(#REF!,MATCH($AJ$122&amp;"_"&amp;$AJ129,#REF!,0),1),"")&amp;" "&amp;IFERROR(INDEX(#REF!,MATCH($AJ$122&amp;"_"&amp;$AJ129,#REF!,0),1),"")</f>
        <v xml:space="preserve"> </v>
      </c>
      <c r="AN129" s="21" t="str">
        <f>IFERROR(INDEX(#REF!,MATCH($AJ$122&amp;"_"&amp;$AJ129,#REF!,0),1),"")</f>
        <v/>
      </c>
      <c r="AO129" s="27" t="str">
        <f>IFERROR(VLOOKUP(AL129,#REF!,7,0),"")</f>
        <v/>
      </c>
      <c r="AP129" s="27" t="str">
        <f>IFERROR(IF(VLOOKUP(AL129,#REF!,8,0)=0,"NE","ANO"),"")</f>
        <v/>
      </c>
      <c r="AR129" s="21" t="e">
        <f t="shared" si="338"/>
        <v>#REF!</v>
      </c>
      <c r="AS129" s="21" t="str">
        <f t="shared" si="354"/>
        <v/>
      </c>
      <c r="AT129" s="21" t="str">
        <f t="shared" si="355"/>
        <v/>
      </c>
      <c r="AU129" s="21" t="str">
        <f t="shared" si="356"/>
        <v xml:space="preserve"> </v>
      </c>
      <c r="AV129" s="21" t="str">
        <f t="shared" si="357"/>
        <v/>
      </c>
      <c r="AW129" s="27" t="str">
        <f t="shared" si="358"/>
        <v/>
      </c>
      <c r="AX129" s="27" t="str">
        <f t="shared" si="359"/>
        <v/>
      </c>
      <c r="AZ129" s="21" t="e">
        <f>IF(COUNTA($AZ$124:AZ128)&lt;=COUNTIF(#REF!,_listky!$AZ$122),MAX($AZ$124:AZ128)+1,"")</f>
        <v>#REF!</v>
      </c>
      <c r="BA129" s="21" t="str">
        <f>IFERROR(INDEX(#REF!,MATCH($AZ$122&amp;"_"&amp;$AZ129,#REF!,0),1),"")</f>
        <v/>
      </c>
      <c r="BB129" s="21" t="str">
        <f>IFERROR(INDEX(#REF!,MATCH($AZ$122&amp;"_"&amp;$AZ129,#REF!,0),1),"")</f>
        <v/>
      </c>
      <c r="BC129" s="21" t="str">
        <f>IFERROR(INDEX(#REF!,MATCH($AZ$122&amp;"_"&amp;$AZ129,#REF!,0),1),"")&amp;" "&amp;IFERROR(INDEX(#REF!,MATCH($AZ$122&amp;"_"&amp;$AZ129,#REF!,0),1),"")</f>
        <v xml:space="preserve"> </v>
      </c>
      <c r="BD129" s="21" t="str">
        <f>IFERROR(INDEX(#REF!,MATCH($AZ$122&amp;"_"&amp;$AZ129,#REF!,0),1),"")</f>
        <v/>
      </c>
      <c r="BE129" s="27" t="str">
        <f>IFERROR(VLOOKUP(BB129,#REF!,7,0),"")</f>
        <v/>
      </c>
      <c r="BF129" s="27" t="str">
        <f>IFERROR(IF(VLOOKUP(BB129,#REF!,8,0)=0,"NE","ANO"),"")</f>
        <v/>
      </c>
      <c r="BH129" s="21" t="e">
        <f t="shared" si="339"/>
        <v>#REF!</v>
      </c>
      <c r="BI129" s="21" t="str">
        <f t="shared" si="360"/>
        <v/>
      </c>
      <c r="BJ129" s="21" t="str">
        <f t="shared" si="361"/>
        <v/>
      </c>
      <c r="BK129" s="21" t="str">
        <f t="shared" si="362"/>
        <v xml:space="preserve"> </v>
      </c>
      <c r="BL129" s="21" t="str">
        <f t="shared" si="363"/>
        <v/>
      </c>
      <c r="BM129" s="27" t="str">
        <f t="shared" si="364"/>
        <v/>
      </c>
      <c r="BN129" s="27" t="str">
        <f t="shared" si="365"/>
        <v/>
      </c>
      <c r="BP129" s="21" t="e">
        <f>IF(COUNTA($BP$124:BP128)&lt;=COUNTIF(#REF!,_listky!$BP$122),MAX($BP$124:BP128)+1,"")</f>
        <v>#REF!</v>
      </c>
      <c r="BQ129" s="21" t="str">
        <f>IFERROR(INDEX(#REF!,MATCH($BP$122&amp;"_"&amp;$BP129,#REF!,0),1),"")</f>
        <v/>
      </c>
      <c r="BR129" s="21" t="str">
        <f>IFERROR(INDEX(#REF!,MATCH($BP$122&amp;"_"&amp;$BP129,#REF!,0),1),"")</f>
        <v/>
      </c>
      <c r="BS129" s="21" t="str">
        <f>IFERROR(INDEX(#REF!,MATCH($BP$122&amp;"_"&amp;$BP129,#REF!,0),1),"")&amp;" "&amp;IFERROR(INDEX(#REF!,MATCH($BP$122&amp;"_"&amp;$BP129,#REF!,0),1),"")</f>
        <v xml:space="preserve"> </v>
      </c>
      <c r="BT129" s="21" t="str">
        <f>IFERROR(INDEX(#REF!,MATCH($BP$122&amp;"_"&amp;$BP129,#REF!,0),1),"")</f>
        <v/>
      </c>
      <c r="BU129" s="27" t="str">
        <f>IFERROR(VLOOKUP(BR129,#REF!,7,0),"")</f>
        <v/>
      </c>
      <c r="BV129" s="27" t="str">
        <f>IFERROR(IF(VLOOKUP(BR129,#REF!,8,0)=0,"NE","ANO"),"")</f>
        <v/>
      </c>
      <c r="BX129" s="21" t="e">
        <f t="shared" si="340"/>
        <v>#REF!</v>
      </c>
      <c r="BY129" s="21" t="str">
        <f t="shared" si="366"/>
        <v/>
      </c>
      <c r="BZ129" s="21" t="str">
        <f t="shared" si="367"/>
        <v/>
      </c>
      <c r="CA129" s="21" t="str">
        <f t="shared" si="368"/>
        <v xml:space="preserve"> </v>
      </c>
      <c r="CB129" s="21" t="str">
        <f t="shared" si="369"/>
        <v/>
      </c>
      <c r="CC129" s="27" t="str">
        <f t="shared" si="370"/>
        <v/>
      </c>
      <c r="CD129" s="27" t="str">
        <f t="shared" si="371"/>
        <v/>
      </c>
      <c r="CF129" s="21" t="e">
        <f>IF(COUNTA($CF$124:CF128)&lt;=COUNTIF(#REF!,_listky!$CF$122),MAX($CF$124:CF128)+1,"")</f>
        <v>#REF!</v>
      </c>
      <c r="CG129" s="21" t="str">
        <f>IFERROR(INDEX(#REF!,MATCH($CF$122&amp;"_"&amp;$CF129,#REF!,0),1),"")</f>
        <v/>
      </c>
      <c r="CH129" s="21" t="str">
        <f>IFERROR(INDEX(#REF!,MATCH($CF$122&amp;"_"&amp;$CF129,#REF!,0),1),"")</f>
        <v/>
      </c>
      <c r="CI129" s="21" t="str">
        <f>IFERROR(INDEX(#REF!,MATCH($CF$122&amp;"_"&amp;$CF129,#REF!,0),1),"")&amp;" "&amp;IFERROR(INDEX(#REF!,MATCH($CF$122&amp;"_"&amp;$CF129,#REF!,0),1),"")</f>
        <v xml:space="preserve"> </v>
      </c>
      <c r="CJ129" s="21" t="str">
        <f>IFERROR(INDEX(#REF!,MATCH($CF$122&amp;"_"&amp;$CF129,#REF!,0),1),"")</f>
        <v/>
      </c>
      <c r="CK129" s="27" t="str">
        <f>IFERROR(VLOOKUP(CH129,#REF!,7,0),"")</f>
        <v/>
      </c>
      <c r="CL129" s="27" t="str">
        <f>IFERROR(IF(VLOOKUP(CH129,#REF!,8,0)=0,"NE","ANO"),"")</f>
        <v/>
      </c>
      <c r="CN129" s="21" t="e">
        <f t="shared" si="341"/>
        <v>#REF!</v>
      </c>
      <c r="CO129" s="21" t="str">
        <f t="shared" si="372"/>
        <v/>
      </c>
      <c r="CP129" s="21" t="str">
        <f t="shared" si="373"/>
        <v/>
      </c>
      <c r="CQ129" s="21" t="str">
        <f t="shared" si="374"/>
        <v xml:space="preserve"> </v>
      </c>
      <c r="CR129" s="21" t="str">
        <f t="shared" si="375"/>
        <v/>
      </c>
      <c r="CS129" s="27" t="str">
        <f t="shared" si="376"/>
        <v/>
      </c>
      <c r="CT129" s="27" t="str">
        <f t="shared" si="377"/>
        <v/>
      </c>
    </row>
    <row r="130" spans="4:98" x14ac:dyDescent="0.25">
      <c r="D130" s="21" t="e">
        <f>IF(COUNTA($D$124:D129)&lt;=COUNTIF(#REF!,_listky!$D$122),MAX($D$124:D129)+1,"")</f>
        <v>#REF!</v>
      </c>
      <c r="E130" s="21" t="str">
        <f>IFERROR(INDEX(#REF!,MATCH($D$122&amp;"_"&amp;$D130,#REF!,0),1),"")</f>
        <v/>
      </c>
      <c r="F130" s="21" t="str">
        <f>IFERROR(INDEX(#REF!,MATCH($D$122&amp;"_"&amp;$D130,#REF!,0),1),"")</f>
        <v/>
      </c>
      <c r="G130" s="21" t="str">
        <f>IFERROR(INDEX(#REF!,MATCH($D$122&amp;"_"&amp;$D130,#REF!,0),1),"")&amp;" "&amp;IFERROR(INDEX(#REF!,MATCH($D$122&amp;"_"&amp;$D130,#REF!,0),1),"")</f>
        <v xml:space="preserve"> </v>
      </c>
      <c r="H130" s="21" t="str">
        <f>IFERROR(INDEX(#REF!,MATCH($D$122&amp;"_"&amp;$D130,#REF!,0),1),"")</f>
        <v/>
      </c>
      <c r="I130" s="27" t="str">
        <f>IFERROR(VLOOKUP(F130,#REF!,7,0),"")</f>
        <v/>
      </c>
      <c r="J130" s="27" t="str">
        <f>IFERROR(IF(VLOOKUP(F130,#REF!,8,0)=0,"NE","ANO"),"")</f>
        <v/>
      </c>
      <c r="L130" s="21" t="e">
        <f t="shared" si="336"/>
        <v>#REF!</v>
      </c>
      <c r="M130" s="21" t="str">
        <f t="shared" si="342"/>
        <v/>
      </c>
      <c r="N130" s="21" t="str">
        <f t="shared" si="343"/>
        <v/>
      </c>
      <c r="O130" s="21" t="str">
        <f t="shared" si="344"/>
        <v xml:space="preserve"> </v>
      </c>
      <c r="P130" s="21" t="str">
        <f t="shared" si="345"/>
        <v/>
      </c>
      <c r="Q130" s="27" t="str">
        <f t="shared" si="346"/>
        <v/>
      </c>
      <c r="R130" s="27" t="str">
        <f t="shared" si="347"/>
        <v/>
      </c>
      <c r="T130" s="21" t="e">
        <f>IF(COUNTA($T$124:T129)&lt;=COUNTIF(#REF!,_listky!$T$122),MAX($T$124:T129)+1,"")</f>
        <v>#REF!</v>
      </c>
      <c r="U130" s="21" t="str">
        <f>IFERROR(INDEX(#REF!,MATCH($T$122&amp;"_"&amp;$T130,#REF!,0),1),"")</f>
        <v/>
      </c>
      <c r="V130" s="21" t="str">
        <f>IFERROR(INDEX(#REF!,MATCH($T$122&amp;"_"&amp;$T130,#REF!,0),1),"")</f>
        <v/>
      </c>
      <c r="W130" s="21" t="str">
        <f>IFERROR(INDEX(#REF!,MATCH($T$122&amp;"_"&amp;$T130,#REF!,0),1),"")&amp;" "&amp;IFERROR(INDEX(#REF!,MATCH($T$122&amp;"_"&amp;$T130,#REF!,0),1),"")</f>
        <v xml:space="preserve"> </v>
      </c>
      <c r="X130" s="21" t="str">
        <f>IFERROR(INDEX(#REF!,MATCH($T$122&amp;"_"&amp;$T130,#REF!,0),1),"")</f>
        <v/>
      </c>
      <c r="Y130" s="27" t="str">
        <f>IFERROR(VLOOKUP(V130,#REF!,7,0),"")</f>
        <v/>
      </c>
      <c r="Z130" s="27" t="str">
        <f>IFERROR(IF(VLOOKUP(V130,#REF!,8,0)=0,"NE","ANO"),"")</f>
        <v/>
      </c>
      <c r="AB130" s="21" t="e">
        <f t="shared" si="337"/>
        <v>#REF!</v>
      </c>
      <c r="AC130" s="21" t="str">
        <f t="shared" si="348"/>
        <v/>
      </c>
      <c r="AD130" s="21" t="str">
        <f t="shared" si="349"/>
        <v/>
      </c>
      <c r="AE130" s="21" t="str">
        <f t="shared" si="350"/>
        <v xml:space="preserve"> </v>
      </c>
      <c r="AF130" s="21" t="str">
        <f t="shared" si="351"/>
        <v/>
      </c>
      <c r="AG130" s="27" t="str">
        <f t="shared" si="352"/>
        <v/>
      </c>
      <c r="AH130" s="27" t="str">
        <f t="shared" si="353"/>
        <v/>
      </c>
      <c r="AJ130" s="21" t="e">
        <f>IF(COUNTA($AJ$124:AJ129)&lt;=COUNTIF(#REF!,_listky!$AJ$122),MAX($AJ$124:AJ129)+1,"")</f>
        <v>#REF!</v>
      </c>
      <c r="AK130" s="21" t="str">
        <f>IFERROR(INDEX(#REF!,MATCH($AJ$122&amp;"_"&amp;$AJ130,#REF!,0),1),"")</f>
        <v/>
      </c>
      <c r="AL130" s="21" t="str">
        <f>IFERROR(INDEX(#REF!,MATCH($AJ$122&amp;"_"&amp;$AJ130,#REF!,0),1),"")</f>
        <v/>
      </c>
      <c r="AM130" s="21" t="str">
        <f>IFERROR(INDEX(#REF!,MATCH($AJ$122&amp;"_"&amp;$AJ130,#REF!,0),1),"")&amp;" "&amp;IFERROR(INDEX(#REF!,MATCH($AJ$122&amp;"_"&amp;$AJ130,#REF!,0),1),"")</f>
        <v xml:space="preserve"> </v>
      </c>
      <c r="AN130" s="21" t="str">
        <f>IFERROR(INDEX(#REF!,MATCH($AJ$122&amp;"_"&amp;$AJ130,#REF!,0),1),"")</f>
        <v/>
      </c>
      <c r="AO130" s="27" t="str">
        <f>IFERROR(VLOOKUP(AL130,#REF!,7,0),"")</f>
        <v/>
      </c>
      <c r="AP130" s="27" t="str">
        <f>IFERROR(IF(VLOOKUP(AL130,#REF!,8,0)=0,"NE","ANO"),"")</f>
        <v/>
      </c>
      <c r="AR130" s="21" t="e">
        <f t="shared" si="338"/>
        <v>#REF!</v>
      </c>
      <c r="AS130" s="21" t="str">
        <f t="shared" si="354"/>
        <v/>
      </c>
      <c r="AT130" s="21" t="str">
        <f t="shared" si="355"/>
        <v/>
      </c>
      <c r="AU130" s="21" t="str">
        <f t="shared" si="356"/>
        <v xml:space="preserve"> </v>
      </c>
      <c r="AV130" s="21" t="str">
        <f t="shared" si="357"/>
        <v/>
      </c>
      <c r="AW130" s="27" t="str">
        <f t="shared" si="358"/>
        <v/>
      </c>
      <c r="AX130" s="27" t="str">
        <f t="shared" si="359"/>
        <v/>
      </c>
      <c r="AZ130" s="21" t="e">
        <f>IF(COUNTA($AZ$124:AZ129)&lt;=COUNTIF(#REF!,_listky!$AZ$122),MAX($AZ$124:AZ129)+1,"")</f>
        <v>#REF!</v>
      </c>
      <c r="BA130" s="21" t="str">
        <f>IFERROR(INDEX(#REF!,MATCH($AZ$122&amp;"_"&amp;$AZ130,#REF!,0),1),"")</f>
        <v/>
      </c>
      <c r="BB130" s="21" t="str">
        <f>IFERROR(INDEX(#REF!,MATCH($AZ$122&amp;"_"&amp;$AZ130,#REF!,0),1),"")</f>
        <v/>
      </c>
      <c r="BC130" s="21" t="str">
        <f>IFERROR(INDEX(#REF!,MATCH($AZ$122&amp;"_"&amp;$AZ130,#REF!,0),1),"")&amp;" "&amp;IFERROR(INDEX(#REF!,MATCH($AZ$122&amp;"_"&amp;$AZ130,#REF!,0),1),"")</f>
        <v xml:space="preserve"> </v>
      </c>
      <c r="BD130" s="21" t="str">
        <f>IFERROR(INDEX(#REF!,MATCH($AZ$122&amp;"_"&amp;$AZ130,#REF!,0),1),"")</f>
        <v/>
      </c>
      <c r="BE130" s="27" t="str">
        <f>IFERROR(VLOOKUP(BB130,#REF!,7,0),"")</f>
        <v/>
      </c>
      <c r="BF130" s="27" t="str">
        <f>IFERROR(IF(VLOOKUP(BB130,#REF!,8,0)=0,"NE","ANO"),"")</f>
        <v/>
      </c>
      <c r="BH130" s="21" t="e">
        <f t="shared" si="339"/>
        <v>#REF!</v>
      </c>
      <c r="BI130" s="21" t="str">
        <f t="shared" si="360"/>
        <v/>
      </c>
      <c r="BJ130" s="21" t="str">
        <f t="shared" si="361"/>
        <v/>
      </c>
      <c r="BK130" s="21" t="str">
        <f t="shared" si="362"/>
        <v xml:space="preserve"> </v>
      </c>
      <c r="BL130" s="21" t="str">
        <f t="shared" si="363"/>
        <v/>
      </c>
      <c r="BM130" s="27" t="str">
        <f t="shared" si="364"/>
        <v/>
      </c>
      <c r="BN130" s="27" t="str">
        <f t="shared" si="365"/>
        <v/>
      </c>
      <c r="BP130" s="21" t="e">
        <f>IF(COUNTA($BP$124:BP129)&lt;=COUNTIF(#REF!,_listky!$BP$122),MAX($BP$124:BP129)+1,"")</f>
        <v>#REF!</v>
      </c>
      <c r="BQ130" s="21" t="str">
        <f>IFERROR(INDEX(#REF!,MATCH($BP$122&amp;"_"&amp;$BP130,#REF!,0),1),"")</f>
        <v/>
      </c>
      <c r="BR130" s="21" t="str">
        <f>IFERROR(INDEX(#REF!,MATCH($BP$122&amp;"_"&amp;$BP130,#REF!,0),1),"")</f>
        <v/>
      </c>
      <c r="BS130" s="21" t="str">
        <f>IFERROR(INDEX(#REF!,MATCH($BP$122&amp;"_"&amp;$BP130,#REF!,0),1),"")&amp;" "&amp;IFERROR(INDEX(#REF!,MATCH($BP$122&amp;"_"&amp;$BP130,#REF!,0),1),"")</f>
        <v xml:space="preserve"> </v>
      </c>
      <c r="BT130" s="21" t="str">
        <f>IFERROR(INDEX(#REF!,MATCH($BP$122&amp;"_"&amp;$BP130,#REF!,0),1),"")</f>
        <v/>
      </c>
      <c r="BU130" s="27" t="str">
        <f>IFERROR(VLOOKUP(BR130,#REF!,7,0),"")</f>
        <v/>
      </c>
      <c r="BV130" s="27" t="str">
        <f>IFERROR(IF(VLOOKUP(BR130,#REF!,8,0)=0,"NE","ANO"),"")</f>
        <v/>
      </c>
      <c r="BX130" s="21" t="e">
        <f t="shared" si="340"/>
        <v>#REF!</v>
      </c>
      <c r="BY130" s="21" t="str">
        <f t="shared" si="366"/>
        <v/>
      </c>
      <c r="BZ130" s="21" t="str">
        <f t="shared" si="367"/>
        <v/>
      </c>
      <c r="CA130" s="21" t="str">
        <f t="shared" si="368"/>
        <v xml:space="preserve"> </v>
      </c>
      <c r="CB130" s="21" t="str">
        <f t="shared" si="369"/>
        <v/>
      </c>
      <c r="CC130" s="27" t="str">
        <f t="shared" si="370"/>
        <v/>
      </c>
      <c r="CD130" s="27" t="str">
        <f t="shared" si="371"/>
        <v/>
      </c>
      <c r="CF130" s="21" t="e">
        <f>IF(COUNTA($CF$124:CF129)&lt;=COUNTIF(#REF!,_listky!$CF$122),MAX($CF$124:CF129)+1,"")</f>
        <v>#REF!</v>
      </c>
      <c r="CG130" s="21" t="str">
        <f>IFERROR(INDEX(#REF!,MATCH($CF$122&amp;"_"&amp;$CF130,#REF!,0),1),"")</f>
        <v/>
      </c>
      <c r="CH130" s="21" t="str">
        <f>IFERROR(INDEX(#REF!,MATCH($CF$122&amp;"_"&amp;$CF130,#REF!,0),1),"")</f>
        <v/>
      </c>
      <c r="CI130" s="21" t="str">
        <f>IFERROR(INDEX(#REF!,MATCH($CF$122&amp;"_"&amp;$CF130,#REF!,0),1),"")&amp;" "&amp;IFERROR(INDEX(#REF!,MATCH($CF$122&amp;"_"&amp;$CF130,#REF!,0),1),"")</f>
        <v xml:space="preserve"> </v>
      </c>
      <c r="CJ130" s="21" t="str">
        <f>IFERROR(INDEX(#REF!,MATCH($CF$122&amp;"_"&amp;$CF130,#REF!,0),1),"")</f>
        <v/>
      </c>
      <c r="CK130" s="27" t="str">
        <f>IFERROR(VLOOKUP(CH130,#REF!,7,0),"")</f>
        <v/>
      </c>
      <c r="CL130" s="27" t="str">
        <f>IFERROR(IF(VLOOKUP(CH130,#REF!,8,0)=0,"NE","ANO"),"")</f>
        <v/>
      </c>
      <c r="CN130" s="21" t="e">
        <f t="shared" si="341"/>
        <v>#REF!</v>
      </c>
      <c r="CO130" s="21" t="str">
        <f t="shared" si="372"/>
        <v/>
      </c>
      <c r="CP130" s="21" t="str">
        <f t="shared" si="373"/>
        <v/>
      </c>
      <c r="CQ130" s="21" t="str">
        <f t="shared" si="374"/>
        <v xml:space="preserve"> </v>
      </c>
      <c r="CR130" s="21" t="str">
        <f t="shared" si="375"/>
        <v/>
      </c>
      <c r="CS130" s="27" t="str">
        <f t="shared" si="376"/>
        <v/>
      </c>
      <c r="CT130" s="27" t="str">
        <f t="shared" si="377"/>
        <v/>
      </c>
    </row>
    <row r="131" spans="4:98" x14ac:dyDescent="0.25">
      <c r="D131" s="21" t="e">
        <f>IF(COUNTA($D$124:D130)&lt;=COUNTIF(#REF!,_listky!$D$122),MAX($D$124:D130)+1,"")</f>
        <v>#REF!</v>
      </c>
      <c r="E131" s="21" t="str">
        <f>IFERROR(INDEX(#REF!,MATCH($D$122&amp;"_"&amp;$D131,#REF!,0),1),"")</f>
        <v/>
      </c>
      <c r="F131" s="21" t="str">
        <f>IFERROR(INDEX(#REF!,MATCH($D$122&amp;"_"&amp;$D131,#REF!,0),1),"")</f>
        <v/>
      </c>
      <c r="G131" s="21" t="str">
        <f>IFERROR(INDEX(#REF!,MATCH($D$122&amp;"_"&amp;$D131,#REF!,0),1),"")&amp;" "&amp;IFERROR(INDEX(#REF!,MATCH($D$122&amp;"_"&amp;$D131,#REF!,0),1),"")</f>
        <v xml:space="preserve"> </v>
      </c>
      <c r="H131" s="21" t="str">
        <f>IFERROR(INDEX(#REF!,MATCH($D$122&amp;"_"&amp;$D131,#REF!,0),1),"")</f>
        <v/>
      </c>
      <c r="I131" s="27" t="str">
        <f>IFERROR(VLOOKUP(F131,#REF!,7,0),"")</f>
        <v/>
      </c>
      <c r="J131" s="27" t="str">
        <f>IFERROR(IF(VLOOKUP(F131,#REF!,8,0)=0,"NE","ANO"),"")</f>
        <v/>
      </c>
      <c r="L131" s="21" t="e">
        <f t="shared" si="336"/>
        <v>#REF!</v>
      </c>
      <c r="M131" s="21" t="str">
        <f t="shared" si="342"/>
        <v/>
      </c>
      <c r="N131" s="21" t="str">
        <f t="shared" si="343"/>
        <v/>
      </c>
      <c r="O131" s="21" t="str">
        <f t="shared" si="344"/>
        <v xml:space="preserve"> </v>
      </c>
      <c r="P131" s="21" t="str">
        <f t="shared" si="345"/>
        <v/>
      </c>
      <c r="Q131" s="27" t="str">
        <f t="shared" si="346"/>
        <v/>
      </c>
      <c r="R131" s="27" t="str">
        <f t="shared" si="347"/>
        <v/>
      </c>
      <c r="T131" s="21" t="e">
        <f>IF(COUNTA($T$124:T130)&lt;=COUNTIF(#REF!,_listky!$T$122),MAX($T$124:T130)+1,"")</f>
        <v>#REF!</v>
      </c>
      <c r="U131" s="21" t="str">
        <f>IFERROR(INDEX(#REF!,MATCH($T$122&amp;"_"&amp;$T131,#REF!,0),1),"")</f>
        <v/>
      </c>
      <c r="V131" s="21" t="str">
        <f>IFERROR(INDEX(#REF!,MATCH($T$122&amp;"_"&amp;$T131,#REF!,0),1),"")</f>
        <v/>
      </c>
      <c r="W131" s="21" t="str">
        <f>IFERROR(INDEX(#REF!,MATCH($T$122&amp;"_"&amp;$T131,#REF!,0),1),"")&amp;" "&amp;IFERROR(INDEX(#REF!,MATCH($T$122&amp;"_"&amp;$T131,#REF!,0),1),"")</f>
        <v xml:space="preserve"> </v>
      </c>
      <c r="X131" s="21" t="str">
        <f>IFERROR(INDEX(#REF!,MATCH($T$122&amp;"_"&amp;$T131,#REF!,0),1),"")</f>
        <v/>
      </c>
      <c r="Y131" s="27" t="str">
        <f>IFERROR(VLOOKUP(V131,#REF!,7,0),"")</f>
        <v/>
      </c>
      <c r="Z131" s="27" t="str">
        <f>IFERROR(IF(VLOOKUP(V131,#REF!,8,0)=0,"NE","ANO"),"")</f>
        <v/>
      </c>
      <c r="AB131" s="21" t="e">
        <f t="shared" si="337"/>
        <v>#REF!</v>
      </c>
      <c r="AC131" s="21" t="str">
        <f t="shared" si="348"/>
        <v/>
      </c>
      <c r="AD131" s="21" t="str">
        <f t="shared" si="349"/>
        <v/>
      </c>
      <c r="AE131" s="21" t="str">
        <f t="shared" si="350"/>
        <v xml:space="preserve"> </v>
      </c>
      <c r="AF131" s="21" t="str">
        <f t="shared" si="351"/>
        <v/>
      </c>
      <c r="AG131" s="27" t="str">
        <f t="shared" si="352"/>
        <v/>
      </c>
      <c r="AH131" s="27" t="str">
        <f t="shared" si="353"/>
        <v/>
      </c>
      <c r="AJ131" s="21" t="e">
        <f>IF(COUNTA($AJ$124:AJ130)&lt;=COUNTIF(#REF!,_listky!$AJ$122),MAX($AJ$124:AJ130)+1,"")</f>
        <v>#REF!</v>
      </c>
      <c r="AK131" s="21" t="str">
        <f>IFERROR(INDEX(#REF!,MATCH($AJ$122&amp;"_"&amp;$AJ131,#REF!,0),1),"")</f>
        <v/>
      </c>
      <c r="AL131" s="21" t="str">
        <f>IFERROR(INDEX(#REF!,MATCH($AJ$122&amp;"_"&amp;$AJ131,#REF!,0),1),"")</f>
        <v/>
      </c>
      <c r="AM131" s="21" t="str">
        <f>IFERROR(INDEX(#REF!,MATCH($AJ$122&amp;"_"&amp;$AJ131,#REF!,0),1),"")&amp;" "&amp;IFERROR(INDEX(#REF!,MATCH($AJ$122&amp;"_"&amp;$AJ131,#REF!,0),1),"")</f>
        <v xml:space="preserve"> </v>
      </c>
      <c r="AN131" s="21" t="str">
        <f>IFERROR(INDEX(#REF!,MATCH($AJ$122&amp;"_"&amp;$AJ131,#REF!,0),1),"")</f>
        <v/>
      </c>
      <c r="AO131" s="27" t="str">
        <f>IFERROR(VLOOKUP(AL131,#REF!,7,0),"")</f>
        <v/>
      </c>
      <c r="AP131" s="27" t="str">
        <f>IFERROR(IF(VLOOKUP(AL131,#REF!,8,0)=0,"NE","ANO"),"")</f>
        <v/>
      </c>
      <c r="AR131" s="21" t="e">
        <f t="shared" si="338"/>
        <v>#REF!</v>
      </c>
      <c r="AS131" s="21" t="str">
        <f t="shared" si="354"/>
        <v/>
      </c>
      <c r="AT131" s="21" t="str">
        <f t="shared" si="355"/>
        <v/>
      </c>
      <c r="AU131" s="21" t="str">
        <f t="shared" si="356"/>
        <v xml:space="preserve"> </v>
      </c>
      <c r="AV131" s="21" t="str">
        <f t="shared" si="357"/>
        <v/>
      </c>
      <c r="AW131" s="27" t="str">
        <f t="shared" si="358"/>
        <v/>
      </c>
      <c r="AX131" s="27" t="str">
        <f t="shared" si="359"/>
        <v/>
      </c>
      <c r="AZ131" s="21" t="e">
        <f>IF(COUNTA($AZ$124:AZ130)&lt;=COUNTIF(#REF!,_listky!$AZ$122),MAX($AZ$124:AZ130)+1,"")</f>
        <v>#REF!</v>
      </c>
      <c r="BA131" s="21" t="str">
        <f>IFERROR(INDEX(#REF!,MATCH($AZ$122&amp;"_"&amp;$AZ131,#REF!,0),1),"")</f>
        <v/>
      </c>
      <c r="BB131" s="21" t="str">
        <f>IFERROR(INDEX(#REF!,MATCH($AZ$122&amp;"_"&amp;$AZ131,#REF!,0),1),"")</f>
        <v/>
      </c>
      <c r="BC131" s="21" t="str">
        <f>IFERROR(INDEX(#REF!,MATCH($AZ$122&amp;"_"&amp;$AZ131,#REF!,0),1),"")&amp;" "&amp;IFERROR(INDEX(#REF!,MATCH($AZ$122&amp;"_"&amp;$AZ131,#REF!,0),1),"")</f>
        <v xml:space="preserve"> </v>
      </c>
      <c r="BD131" s="21" t="str">
        <f>IFERROR(INDEX(#REF!,MATCH($AZ$122&amp;"_"&amp;$AZ131,#REF!,0),1),"")</f>
        <v/>
      </c>
      <c r="BE131" s="27" t="str">
        <f>IFERROR(VLOOKUP(BB131,#REF!,7,0),"")</f>
        <v/>
      </c>
      <c r="BF131" s="27" t="str">
        <f>IFERROR(IF(VLOOKUP(BB131,#REF!,8,0)=0,"NE","ANO"),"")</f>
        <v/>
      </c>
      <c r="BH131" s="21" t="e">
        <f t="shared" si="339"/>
        <v>#REF!</v>
      </c>
      <c r="BI131" s="21" t="str">
        <f t="shared" si="360"/>
        <v/>
      </c>
      <c r="BJ131" s="21" t="str">
        <f t="shared" si="361"/>
        <v/>
      </c>
      <c r="BK131" s="21" t="str">
        <f t="shared" si="362"/>
        <v xml:space="preserve"> </v>
      </c>
      <c r="BL131" s="21" t="str">
        <f t="shared" si="363"/>
        <v/>
      </c>
      <c r="BM131" s="27" t="str">
        <f t="shared" si="364"/>
        <v/>
      </c>
      <c r="BN131" s="27" t="str">
        <f t="shared" si="365"/>
        <v/>
      </c>
      <c r="BP131" s="21" t="e">
        <f>IF(COUNTA($BP$124:BP130)&lt;=COUNTIF(#REF!,_listky!$BP$122),MAX($BP$124:BP130)+1,"")</f>
        <v>#REF!</v>
      </c>
      <c r="BQ131" s="21" t="str">
        <f>IFERROR(INDEX(#REF!,MATCH($BP$122&amp;"_"&amp;$BP131,#REF!,0),1),"")</f>
        <v/>
      </c>
      <c r="BR131" s="21" t="str">
        <f>IFERROR(INDEX(#REF!,MATCH($BP$122&amp;"_"&amp;$BP131,#REF!,0),1),"")</f>
        <v/>
      </c>
      <c r="BS131" s="21" t="str">
        <f>IFERROR(INDEX(#REF!,MATCH($BP$122&amp;"_"&amp;$BP131,#REF!,0),1),"")&amp;" "&amp;IFERROR(INDEX(#REF!,MATCH($BP$122&amp;"_"&amp;$BP131,#REF!,0),1),"")</f>
        <v xml:space="preserve"> </v>
      </c>
      <c r="BT131" s="21" t="str">
        <f>IFERROR(INDEX(#REF!,MATCH($BP$122&amp;"_"&amp;$BP131,#REF!,0),1),"")</f>
        <v/>
      </c>
      <c r="BU131" s="27" t="str">
        <f>IFERROR(VLOOKUP(BR131,#REF!,7,0),"")</f>
        <v/>
      </c>
      <c r="BV131" s="27" t="str">
        <f>IFERROR(IF(VLOOKUP(BR131,#REF!,8,0)=0,"NE","ANO"),"")</f>
        <v/>
      </c>
      <c r="BX131" s="21" t="e">
        <f t="shared" si="340"/>
        <v>#REF!</v>
      </c>
      <c r="BY131" s="21" t="str">
        <f t="shared" si="366"/>
        <v/>
      </c>
      <c r="BZ131" s="21" t="str">
        <f t="shared" si="367"/>
        <v/>
      </c>
      <c r="CA131" s="21" t="str">
        <f t="shared" si="368"/>
        <v xml:space="preserve"> </v>
      </c>
      <c r="CB131" s="21" t="str">
        <f t="shared" si="369"/>
        <v/>
      </c>
      <c r="CC131" s="27" t="str">
        <f t="shared" si="370"/>
        <v/>
      </c>
      <c r="CD131" s="27" t="str">
        <f t="shared" si="371"/>
        <v/>
      </c>
      <c r="CF131" s="21" t="e">
        <f>IF(COUNTA($CF$124:CF130)&lt;=COUNTIF(#REF!,_listky!$CF$122),MAX($CF$124:CF130)+1,"")</f>
        <v>#REF!</v>
      </c>
      <c r="CG131" s="21" t="str">
        <f>IFERROR(INDEX(#REF!,MATCH($CF$122&amp;"_"&amp;$CF131,#REF!,0),1),"")</f>
        <v/>
      </c>
      <c r="CH131" s="21" t="str">
        <f>IFERROR(INDEX(#REF!,MATCH($CF$122&amp;"_"&amp;$CF131,#REF!,0),1),"")</f>
        <v/>
      </c>
      <c r="CI131" s="21" t="str">
        <f>IFERROR(INDEX(#REF!,MATCH($CF$122&amp;"_"&amp;$CF131,#REF!,0),1),"")&amp;" "&amp;IFERROR(INDEX(#REF!,MATCH($CF$122&amp;"_"&amp;$CF131,#REF!,0),1),"")</f>
        <v xml:space="preserve"> </v>
      </c>
      <c r="CJ131" s="21" t="str">
        <f>IFERROR(INDEX(#REF!,MATCH($CF$122&amp;"_"&amp;$CF131,#REF!,0),1),"")</f>
        <v/>
      </c>
      <c r="CK131" s="27" t="str">
        <f>IFERROR(VLOOKUP(CH131,#REF!,7,0),"")</f>
        <v/>
      </c>
      <c r="CL131" s="27" t="str">
        <f>IFERROR(IF(VLOOKUP(CH131,#REF!,8,0)=0,"NE","ANO"),"")</f>
        <v/>
      </c>
      <c r="CN131" s="21" t="e">
        <f t="shared" si="341"/>
        <v>#REF!</v>
      </c>
      <c r="CO131" s="21" t="str">
        <f t="shared" si="372"/>
        <v/>
      </c>
      <c r="CP131" s="21" t="str">
        <f t="shared" si="373"/>
        <v/>
      </c>
      <c r="CQ131" s="21" t="str">
        <f t="shared" si="374"/>
        <v xml:space="preserve"> </v>
      </c>
      <c r="CR131" s="21" t="str">
        <f t="shared" si="375"/>
        <v/>
      </c>
      <c r="CS131" s="27" t="str">
        <f t="shared" si="376"/>
        <v/>
      </c>
      <c r="CT131" s="27" t="str">
        <f t="shared" si="377"/>
        <v/>
      </c>
    </row>
    <row r="132" spans="4:98" x14ac:dyDescent="0.25">
      <c r="D132" s="21" t="e">
        <f>IF(COUNTA($D$124:D131)&lt;=COUNTIF(#REF!,_listky!$D$122),MAX($D$124:D131)+1,"")</f>
        <v>#REF!</v>
      </c>
      <c r="E132" s="21" t="str">
        <f>IFERROR(INDEX(#REF!,MATCH($D$122&amp;"_"&amp;$D132,#REF!,0),1),"")</f>
        <v/>
      </c>
      <c r="F132" s="21" t="str">
        <f>IFERROR(INDEX(#REF!,MATCH($D$122&amp;"_"&amp;$D132,#REF!,0),1),"")</f>
        <v/>
      </c>
      <c r="G132" s="21" t="str">
        <f>IFERROR(INDEX(#REF!,MATCH($D$122&amp;"_"&amp;$D132,#REF!,0),1),"")&amp;" "&amp;IFERROR(INDEX(#REF!,MATCH($D$122&amp;"_"&amp;$D132,#REF!,0),1),"")</f>
        <v xml:space="preserve"> </v>
      </c>
      <c r="H132" s="21" t="str">
        <f>IFERROR(INDEX(#REF!,MATCH($D$122&amp;"_"&amp;$D132,#REF!,0),1),"")</f>
        <v/>
      </c>
      <c r="I132" s="27" t="str">
        <f>IFERROR(VLOOKUP(F132,#REF!,7,0),"")</f>
        <v/>
      </c>
      <c r="J132" s="27" t="str">
        <f>IFERROR(IF(VLOOKUP(F132,#REF!,8,0)=0,"NE","ANO"),"")</f>
        <v/>
      </c>
      <c r="L132" s="21" t="e">
        <f t="shared" si="336"/>
        <v>#REF!</v>
      </c>
      <c r="M132" s="21" t="str">
        <f t="shared" si="342"/>
        <v/>
      </c>
      <c r="N132" s="21" t="str">
        <f t="shared" si="343"/>
        <v/>
      </c>
      <c r="O132" s="21" t="str">
        <f t="shared" si="344"/>
        <v xml:space="preserve"> </v>
      </c>
      <c r="P132" s="21" t="str">
        <f t="shared" si="345"/>
        <v/>
      </c>
      <c r="Q132" s="27" t="str">
        <f t="shared" si="346"/>
        <v/>
      </c>
      <c r="R132" s="27" t="str">
        <f t="shared" si="347"/>
        <v/>
      </c>
      <c r="T132" s="21" t="e">
        <f>IF(COUNTA($T$124:T131)&lt;=COUNTIF(#REF!,_listky!$T$122),MAX($T$124:T131)+1,"")</f>
        <v>#REF!</v>
      </c>
      <c r="U132" s="21" t="str">
        <f>IFERROR(INDEX(#REF!,MATCH($T$122&amp;"_"&amp;$T132,#REF!,0),1),"")</f>
        <v/>
      </c>
      <c r="V132" s="21" t="str">
        <f>IFERROR(INDEX(#REF!,MATCH($T$122&amp;"_"&amp;$T132,#REF!,0),1),"")</f>
        <v/>
      </c>
      <c r="W132" s="21" t="str">
        <f>IFERROR(INDEX(#REF!,MATCH($T$122&amp;"_"&amp;$T132,#REF!,0),1),"")&amp;" "&amp;IFERROR(INDEX(#REF!,MATCH($T$122&amp;"_"&amp;$T132,#REF!,0),1),"")</f>
        <v xml:space="preserve"> </v>
      </c>
      <c r="X132" s="21" t="str">
        <f>IFERROR(INDEX(#REF!,MATCH($T$122&amp;"_"&amp;$T132,#REF!,0),1),"")</f>
        <v/>
      </c>
      <c r="Y132" s="27" t="str">
        <f>IFERROR(VLOOKUP(V132,#REF!,7,0),"")</f>
        <v/>
      </c>
      <c r="Z132" s="27" t="str">
        <f>IFERROR(IF(VLOOKUP(V132,#REF!,8,0)=0,"NE","ANO"),"")</f>
        <v/>
      </c>
      <c r="AB132" s="21" t="e">
        <f t="shared" si="337"/>
        <v>#REF!</v>
      </c>
      <c r="AC132" s="21" t="str">
        <f t="shared" si="348"/>
        <v/>
      </c>
      <c r="AD132" s="21" t="str">
        <f t="shared" si="349"/>
        <v/>
      </c>
      <c r="AE132" s="21" t="str">
        <f t="shared" si="350"/>
        <v xml:space="preserve"> </v>
      </c>
      <c r="AF132" s="21" t="str">
        <f t="shared" si="351"/>
        <v/>
      </c>
      <c r="AG132" s="27" t="str">
        <f t="shared" si="352"/>
        <v/>
      </c>
      <c r="AH132" s="27" t="str">
        <f t="shared" si="353"/>
        <v/>
      </c>
      <c r="AJ132" s="21" t="e">
        <f>IF(COUNTA($AJ$124:AJ131)&lt;=COUNTIF(#REF!,_listky!$AJ$122),MAX($AJ$124:AJ131)+1,"")</f>
        <v>#REF!</v>
      </c>
      <c r="AK132" s="21" t="str">
        <f>IFERROR(INDEX(#REF!,MATCH($AJ$122&amp;"_"&amp;$AJ132,#REF!,0),1),"")</f>
        <v/>
      </c>
      <c r="AL132" s="21" t="str">
        <f>IFERROR(INDEX(#REF!,MATCH($AJ$122&amp;"_"&amp;$AJ132,#REF!,0),1),"")</f>
        <v/>
      </c>
      <c r="AM132" s="21" t="str">
        <f>IFERROR(INDEX(#REF!,MATCH($AJ$122&amp;"_"&amp;$AJ132,#REF!,0),1),"")&amp;" "&amp;IFERROR(INDEX(#REF!,MATCH($AJ$122&amp;"_"&amp;$AJ132,#REF!,0),1),"")</f>
        <v xml:space="preserve"> </v>
      </c>
      <c r="AN132" s="21" t="str">
        <f>IFERROR(INDEX(#REF!,MATCH($AJ$122&amp;"_"&amp;$AJ132,#REF!,0),1),"")</f>
        <v/>
      </c>
      <c r="AO132" s="27" t="str">
        <f>IFERROR(VLOOKUP(AL132,#REF!,7,0),"")</f>
        <v/>
      </c>
      <c r="AP132" s="27" t="str">
        <f>IFERROR(IF(VLOOKUP(AL132,#REF!,8,0)=0,"NE","ANO"),"")</f>
        <v/>
      </c>
      <c r="AR132" s="21" t="e">
        <f t="shared" si="338"/>
        <v>#REF!</v>
      </c>
      <c r="AS132" s="21" t="str">
        <f t="shared" si="354"/>
        <v/>
      </c>
      <c r="AT132" s="21" t="str">
        <f t="shared" si="355"/>
        <v/>
      </c>
      <c r="AU132" s="21" t="str">
        <f t="shared" si="356"/>
        <v xml:space="preserve"> </v>
      </c>
      <c r="AV132" s="21" t="str">
        <f t="shared" si="357"/>
        <v/>
      </c>
      <c r="AW132" s="27" t="str">
        <f t="shared" si="358"/>
        <v/>
      </c>
      <c r="AX132" s="27" t="str">
        <f t="shared" si="359"/>
        <v/>
      </c>
      <c r="AZ132" s="21" t="e">
        <f>IF(COUNTA($AZ$124:AZ131)&lt;=COUNTIF(#REF!,_listky!$AZ$122),MAX($AZ$124:AZ131)+1,"")</f>
        <v>#REF!</v>
      </c>
      <c r="BA132" s="21" t="str">
        <f>IFERROR(INDEX(#REF!,MATCH($AZ$122&amp;"_"&amp;$AZ132,#REF!,0),1),"")</f>
        <v/>
      </c>
      <c r="BB132" s="21" t="str">
        <f>IFERROR(INDEX(#REF!,MATCH($AZ$122&amp;"_"&amp;$AZ132,#REF!,0),1),"")</f>
        <v/>
      </c>
      <c r="BC132" s="21" t="str">
        <f>IFERROR(INDEX(#REF!,MATCH($AZ$122&amp;"_"&amp;$AZ132,#REF!,0),1),"")&amp;" "&amp;IFERROR(INDEX(#REF!,MATCH($AZ$122&amp;"_"&amp;$AZ132,#REF!,0),1),"")</f>
        <v xml:space="preserve"> </v>
      </c>
      <c r="BD132" s="21" t="str">
        <f>IFERROR(INDEX(#REF!,MATCH($AZ$122&amp;"_"&amp;$AZ132,#REF!,0),1),"")</f>
        <v/>
      </c>
      <c r="BE132" s="27" t="str">
        <f>IFERROR(VLOOKUP(BB132,#REF!,7,0),"")</f>
        <v/>
      </c>
      <c r="BF132" s="27" t="str">
        <f>IFERROR(IF(VLOOKUP(BB132,#REF!,8,0)=0,"NE","ANO"),"")</f>
        <v/>
      </c>
      <c r="BH132" s="21" t="e">
        <f t="shared" si="339"/>
        <v>#REF!</v>
      </c>
      <c r="BI132" s="21" t="str">
        <f t="shared" si="360"/>
        <v/>
      </c>
      <c r="BJ132" s="21" t="str">
        <f t="shared" si="361"/>
        <v/>
      </c>
      <c r="BK132" s="21" t="str">
        <f t="shared" si="362"/>
        <v xml:space="preserve"> </v>
      </c>
      <c r="BL132" s="21" t="str">
        <f t="shared" si="363"/>
        <v/>
      </c>
      <c r="BM132" s="27" t="str">
        <f t="shared" si="364"/>
        <v/>
      </c>
      <c r="BN132" s="27" t="str">
        <f t="shared" si="365"/>
        <v/>
      </c>
      <c r="BP132" s="21" t="e">
        <f>IF(COUNTA($BP$124:BP131)&lt;=COUNTIF(#REF!,_listky!$BP$122),MAX($BP$124:BP131)+1,"")</f>
        <v>#REF!</v>
      </c>
      <c r="BQ132" s="21" t="str">
        <f>IFERROR(INDEX(#REF!,MATCH($BP$122&amp;"_"&amp;$BP132,#REF!,0),1),"")</f>
        <v/>
      </c>
      <c r="BR132" s="21" t="str">
        <f>IFERROR(INDEX(#REF!,MATCH($BP$122&amp;"_"&amp;$BP132,#REF!,0),1),"")</f>
        <v/>
      </c>
      <c r="BS132" s="21" t="str">
        <f>IFERROR(INDEX(#REF!,MATCH($BP$122&amp;"_"&amp;$BP132,#REF!,0),1),"")&amp;" "&amp;IFERROR(INDEX(#REF!,MATCH($BP$122&amp;"_"&amp;$BP132,#REF!,0),1),"")</f>
        <v xml:space="preserve"> </v>
      </c>
      <c r="BT132" s="21" t="str">
        <f>IFERROR(INDEX(#REF!,MATCH($BP$122&amp;"_"&amp;$BP132,#REF!,0),1),"")</f>
        <v/>
      </c>
      <c r="BU132" s="27" t="str">
        <f>IFERROR(VLOOKUP(BR132,#REF!,7,0),"")</f>
        <v/>
      </c>
      <c r="BV132" s="27" t="str">
        <f>IFERROR(IF(VLOOKUP(BR132,#REF!,8,0)=0,"NE","ANO"),"")</f>
        <v/>
      </c>
      <c r="BX132" s="21" t="e">
        <f t="shared" si="340"/>
        <v>#REF!</v>
      </c>
      <c r="BY132" s="21" t="str">
        <f t="shared" si="366"/>
        <v/>
      </c>
      <c r="BZ132" s="21" t="str">
        <f t="shared" si="367"/>
        <v/>
      </c>
      <c r="CA132" s="21" t="str">
        <f t="shared" si="368"/>
        <v xml:space="preserve"> </v>
      </c>
      <c r="CB132" s="21" t="str">
        <f t="shared" si="369"/>
        <v/>
      </c>
      <c r="CC132" s="27" t="str">
        <f t="shared" si="370"/>
        <v/>
      </c>
      <c r="CD132" s="27" t="str">
        <f t="shared" si="371"/>
        <v/>
      </c>
      <c r="CF132" s="21" t="e">
        <f>IF(COUNTA($CF$124:CF131)&lt;=COUNTIF(#REF!,_listky!$CF$122),MAX($CF$124:CF131)+1,"")</f>
        <v>#REF!</v>
      </c>
      <c r="CG132" s="21" t="str">
        <f>IFERROR(INDEX(#REF!,MATCH($CF$122&amp;"_"&amp;$CF132,#REF!,0),1),"")</f>
        <v/>
      </c>
      <c r="CH132" s="21" t="str">
        <f>IFERROR(INDEX(#REF!,MATCH($CF$122&amp;"_"&amp;$CF132,#REF!,0),1),"")</f>
        <v/>
      </c>
      <c r="CI132" s="21" t="str">
        <f>IFERROR(INDEX(#REF!,MATCH($CF$122&amp;"_"&amp;$CF132,#REF!,0),1),"")&amp;" "&amp;IFERROR(INDEX(#REF!,MATCH($CF$122&amp;"_"&amp;$CF132,#REF!,0),1),"")</f>
        <v xml:space="preserve"> </v>
      </c>
      <c r="CJ132" s="21" t="str">
        <f>IFERROR(INDEX(#REF!,MATCH($CF$122&amp;"_"&amp;$CF132,#REF!,0),1),"")</f>
        <v/>
      </c>
      <c r="CK132" s="27" t="str">
        <f>IFERROR(VLOOKUP(CH132,#REF!,7,0),"")</f>
        <v/>
      </c>
      <c r="CL132" s="27" t="str">
        <f>IFERROR(IF(VLOOKUP(CH132,#REF!,8,0)=0,"NE","ANO"),"")</f>
        <v/>
      </c>
      <c r="CN132" s="21" t="e">
        <f t="shared" si="341"/>
        <v>#REF!</v>
      </c>
      <c r="CO132" s="21" t="str">
        <f t="shared" si="372"/>
        <v/>
      </c>
      <c r="CP132" s="21" t="str">
        <f t="shared" si="373"/>
        <v/>
      </c>
      <c r="CQ132" s="21" t="str">
        <f t="shared" si="374"/>
        <v xml:space="preserve"> </v>
      </c>
      <c r="CR132" s="21" t="str">
        <f t="shared" si="375"/>
        <v/>
      </c>
      <c r="CS132" s="27" t="str">
        <f t="shared" si="376"/>
        <v/>
      </c>
      <c r="CT132" s="27" t="str">
        <f t="shared" si="377"/>
        <v/>
      </c>
    </row>
    <row r="133" spans="4:98" x14ac:dyDescent="0.25">
      <c r="D133" s="21" t="e">
        <f>IF(COUNTA($D$124:D132)&lt;=COUNTIF(#REF!,_listky!$D$122),MAX($D$124:D132)+1,"")</f>
        <v>#REF!</v>
      </c>
      <c r="E133" s="21" t="str">
        <f>IFERROR(INDEX(#REF!,MATCH($D$122&amp;"_"&amp;$D133,#REF!,0),1),"")</f>
        <v/>
      </c>
      <c r="F133" s="21" t="str">
        <f>IFERROR(INDEX(#REF!,MATCH($D$122&amp;"_"&amp;$D133,#REF!,0),1),"")</f>
        <v/>
      </c>
      <c r="G133" s="21" t="str">
        <f>IFERROR(INDEX(#REF!,MATCH($D$122&amp;"_"&amp;$D133,#REF!,0),1),"")&amp;" "&amp;IFERROR(INDEX(#REF!,MATCH($D$122&amp;"_"&amp;$D133,#REF!,0),1),"")</f>
        <v xml:space="preserve"> </v>
      </c>
      <c r="H133" s="21" t="str">
        <f>IFERROR(INDEX(#REF!,MATCH($D$122&amp;"_"&amp;$D133,#REF!,0),1),"")</f>
        <v/>
      </c>
      <c r="I133" s="27" t="str">
        <f>IFERROR(VLOOKUP(F133,#REF!,7,0),"")</f>
        <v/>
      </c>
      <c r="J133" s="27" t="str">
        <f>IFERROR(IF(VLOOKUP(F133,#REF!,8,0)=0,"NE","ANO"),"")</f>
        <v/>
      </c>
      <c r="L133" s="21" t="e">
        <f t="shared" si="336"/>
        <v>#REF!</v>
      </c>
      <c r="M133" s="21" t="str">
        <f t="shared" si="342"/>
        <v/>
      </c>
      <c r="N133" s="21" t="str">
        <f t="shared" si="343"/>
        <v/>
      </c>
      <c r="O133" s="21" t="str">
        <f t="shared" si="344"/>
        <v xml:space="preserve"> </v>
      </c>
      <c r="P133" s="21" t="str">
        <f t="shared" si="345"/>
        <v/>
      </c>
      <c r="Q133" s="27" t="str">
        <f t="shared" si="346"/>
        <v/>
      </c>
      <c r="R133" s="27" t="str">
        <f t="shared" si="347"/>
        <v/>
      </c>
      <c r="T133" s="21" t="e">
        <f>IF(COUNTA($T$124:T132)&lt;=COUNTIF(#REF!,_listky!$T$122),MAX($T$124:T132)+1,"")</f>
        <v>#REF!</v>
      </c>
      <c r="U133" s="21" t="str">
        <f>IFERROR(INDEX(#REF!,MATCH($T$122&amp;"_"&amp;$T133,#REF!,0),1),"")</f>
        <v/>
      </c>
      <c r="V133" s="21" t="str">
        <f>IFERROR(INDEX(#REF!,MATCH($T$122&amp;"_"&amp;$T133,#REF!,0),1),"")</f>
        <v/>
      </c>
      <c r="W133" s="21" t="str">
        <f>IFERROR(INDEX(#REF!,MATCH($T$122&amp;"_"&amp;$T133,#REF!,0),1),"")&amp;" "&amp;IFERROR(INDEX(#REF!,MATCH($T$122&amp;"_"&amp;$T133,#REF!,0),1),"")</f>
        <v xml:space="preserve"> </v>
      </c>
      <c r="X133" s="21" t="str">
        <f>IFERROR(INDEX(#REF!,MATCH($T$122&amp;"_"&amp;$T133,#REF!,0),1),"")</f>
        <v/>
      </c>
      <c r="Y133" s="27" t="str">
        <f>IFERROR(VLOOKUP(V133,#REF!,7,0),"")</f>
        <v/>
      </c>
      <c r="Z133" s="27" t="str">
        <f>IFERROR(IF(VLOOKUP(V133,#REF!,8,0)=0,"NE","ANO"),"")</f>
        <v/>
      </c>
      <c r="AB133" s="21" t="e">
        <f t="shared" si="337"/>
        <v>#REF!</v>
      </c>
      <c r="AC133" s="21" t="str">
        <f t="shared" si="348"/>
        <v/>
      </c>
      <c r="AD133" s="21" t="str">
        <f t="shared" si="349"/>
        <v/>
      </c>
      <c r="AE133" s="21" t="str">
        <f t="shared" si="350"/>
        <v xml:space="preserve"> </v>
      </c>
      <c r="AF133" s="21" t="str">
        <f t="shared" si="351"/>
        <v/>
      </c>
      <c r="AG133" s="27" t="str">
        <f t="shared" si="352"/>
        <v/>
      </c>
      <c r="AH133" s="27" t="str">
        <f t="shared" si="353"/>
        <v/>
      </c>
      <c r="AJ133" s="21" t="e">
        <f>IF(COUNTA($AJ$124:AJ132)&lt;=COUNTIF(#REF!,_listky!$AJ$122),MAX($AJ$124:AJ132)+1,"")</f>
        <v>#REF!</v>
      </c>
      <c r="AK133" s="21" t="str">
        <f>IFERROR(INDEX(#REF!,MATCH($AJ$122&amp;"_"&amp;$AJ133,#REF!,0),1),"")</f>
        <v/>
      </c>
      <c r="AL133" s="21" t="str">
        <f>IFERROR(INDEX(#REF!,MATCH($AJ$122&amp;"_"&amp;$AJ133,#REF!,0),1),"")</f>
        <v/>
      </c>
      <c r="AM133" s="21" t="str">
        <f>IFERROR(INDEX(#REF!,MATCH($AJ$122&amp;"_"&amp;$AJ133,#REF!,0),1),"")&amp;" "&amp;IFERROR(INDEX(#REF!,MATCH($AJ$122&amp;"_"&amp;$AJ133,#REF!,0),1),"")</f>
        <v xml:space="preserve"> </v>
      </c>
      <c r="AN133" s="21" t="str">
        <f>IFERROR(INDEX(#REF!,MATCH($AJ$122&amp;"_"&amp;$AJ133,#REF!,0),1),"")</f>
        <v/>
      </c>
      <c r="AO133" s="27" t="str">
        <f>IFERROR(VLOOKUP(AL133,#REF!,7,0),"")</f>
        <v/>
      </c>
      <c r="AP133" s="27" t="str">
        <f>IFERROR(IF(VLOOKUP(AL133,#REF!,8,0)=0,"NE","ANO"),"")</f>
        <v/>
      </c>
      <c r="AR133" s="21" t="e">
        <f t="shared" si="338"/>
        <v>#REF!</v>
      </c>
      <c r="AS133" s="21" t="str">
        <f t="shared" si="354"/>
        <v/>
      </c>
      <c r="AT133" s="21" t="str">
        <f t="shared" si="355"/>
        <v/>
      </c>
      <c r="AU133" s="21" t="str">
        <f t="shared" si="356"/>
        <v xml:space="preserve"> </v>
      </c>
      <c r="AV133" s="21" t="str">
        <f t="shared" si="357"/>
        <v/>
      </c>
      <c r="AW133" s="27" t="str">
        <f t="shared" si="358"/>
        <v/>
      </c>
      <c r="AX133" s="27" t="str">
        <f t="shared" si="359"/>
        <v/>
      </c>
      <c r="AZ133" s="21" t="e">
        <f>IF(COUNTA($AZ$124:AZ132)&lt;=COUNTIF(#REF!,_listky!$AZ$122),MAX($AZ$124:AZ132)+1,"")</f>
        <v>#REF!</v>
      </c>
      <c r="BA133" s="21" t="str">
        <f>IFERROR(INDEX(#REF!,MATCH($AZ$122&amp;"_"&amp;$AZ133,#REF!,0),1),"")</f>
        <v/>
      </c>
      <c r="BB133" s="21" t="str">
        <f>IFERROR(INDEX(#REF!,MATCH($AZ$122&amp;"_"&amp;$AZ133,#REF!,0),1),"")</f>
        <v/>
      </c>
      <c r="BC133" s="21" t="str">
        <f>IFERROR(INDEX(#REF!,MATCH($AZ$122&amp;"_"&amp;$AZ133,#REF!,0),1),"")&amp;" "&amp;IFERROR(INDEX(#REF!,MATCH($AZ$122&amp;"_"&amp;$AZ133,#REF!,0),1),"")</f>
        <v xml:space="preserve"> </v>
      </c>
      <c r="BD133" s="21" t="str">
        <f>IFERROR(INDEX(#REF!,MATCH($AZ$122&amp;"_"&amp;$AZ133,#REF!,0),1),"")</f>
        <v/>
      </c>
      <c r="BE133" s="27" t="str">
        <f>IFERROR(VLOOKUP(BB133,#REF!,7,0),"")</f>
        <v/>
      </c>
      <c r="BF133" s="27" t="str">
        <f>IFERROR(IF(VLOOKUP(BB133,#REF!,8,0)=0,"NE","ANO"),"")</f>
        <v/>
      </c>
      <c r="BH133" s="21" t="e">
        <f t="shared" si="339"/>
        <v>#REF!</v>
      </c>
      <c r="BI133" s="21" t="str">
        <f t="shared" si="360"/>
        <v/>
      </c>
      <c r="BJ133" s="21" t="str">
        <f t="shared" si="361"/>
        <v/>
      </c>
      <c r="BK133" s="21" t="str">
        <f t="shared" si="362"/>
        <v xml:space="preserve"> </v>
      </c>
      <c r="BL133" s="21" t="str">
        <f t="shared" si="363"/>
        <v/>
      </c>
      <c r="BM133" s="27" t="str">
        <f t="shared" si="364"/>
        <v/>
      </c>
      <c r="BN133" s="27" t="str">
        <f t="shared" si="365"/>
        <v/>
      </c>
      <c r="BP133" s="21" t="e">
        <f>IF(COUNTA($BP$124:BP132)&lt;=COUNTIF(#REF!,_listky!$BP$122),MAX($BP$124:BP132)+1,"")</f>
        <v>#REF!</v>
      </c>
      <c r="BQ133" s="21" t="str">
        <f>IFERROR(INDEX(#REF!,MATCH($BP$122&amp;"_"&amp;$BP133,#REF!,0),1),"")</f>
        <v/>
      </c>
      <c r="BR133" s="21" t="str">
        <f>IFERROR(INDEX(#REF!,MATCH($BP$122&amp;"_"&amp;$BP133,#REF!,0),1),"")</f>
        <v/>
      </c>
      <c r="BS133" s="21" t="str">
        <f>IFERROR(INDEX(#REF!,MATCH($BP$122&amp;"_"&amp;$BP133,#REF!,0),1),"")&amp;" "&amp;IFERROR(INDEX(#REF!,MATCH($BP$122&amp;"_"&amp;$BP133,#REF!,0),1),"")</f>
        <v xml:space="preserve"> </v>
      </c>
      <c r="BT133" s="21" t="str">
        <f>IFERROR(INDEX(#REF!,MATCH($BP$122&amp;"_"&amp;$BP133,#REF!,0),1),"")</f>
        <v/>
      </c>
      <c r="BU133" s="27" t="str">
        <f>IFERROR(VLOOKUP(BR133,#REF!,7,0),"")</f>
        <v/>
      </c>
      <c r="BV133" s="27" t="str">
        <f>IFERROR(IF(VLOOKUP(BR133,#REF!,8,0)=0,"NE","ANO"),"")</f>
        <v/>
      </c>
      <c r="BX133" s="21" t="e">
        <f t="shared" si="340"/>
        <v>#REF!</v>
      </c>
      <c r="BY133" s="21" t="str">
        <f t="shared" si="366"/>
        <v/>
      </c>
      <c r="BZ133" s="21" t="str">
        <f t="shared" si="367"/>
        <v/>
      </c>
      <c r="CA133" s="21" t="str">
        <f t="shared" si="368"/>
        <v xml:space="preserve"> </v>
      </c>
      <c r="CB133" s="21" t="str">
        <f t="shared" si="369"/>
        <v/>
      </c>
      <c r="CC133" s="27" t="str">
        <f t="shared" si="370"/>
        <v/>
      </c>
      <c r="CD133" s="27" t="str">
        <f t="shared" si="371"/>
        <v/>
      </c>
      <c r="CF133" s="21" t="e">
        <f>IF(COUNTA($CF$124:CF132)&lt;=COUNTIF(#REF!,_listky!$CF$122),MAX($CF$124:CF132)+1,"")</f>
        <v>#REF!</v>
      </c>
      <c r="CG133" s="21" t="str">
        <f>IFERROR(INDEX(#REF!,MATCH($CF$122&amp;"_"&amp;$CF133,#REF!,0),1),"")</f>
        <v/>
      </c>
      <c r="CH133" s="21" t="str">
        <f>IFERROR(INDEX(#REF!,MATCH($CF$122&amp;"_"&amp;$CF133,#REF!,0),1),"")</f>
        <v/>
      </c>
      <c r="CI133" s="21" t="str">
        <f>IFERROR(INDEX(#REF!,MATCH($CF$122&amp;"_"&amp;$CF133,#REF!,0),1),"")&amp;" "&amp;IFERROR(INDEX(#REF!,MATCH($CF$122&amp;"_"&amp;$CF133,#REF!,0),1),"")</f>
        <v xml:space="preserve"> </v>
      </c>
      <c r="CJ133" s="21" t="str">
        <f>IFERROR(INDEX(#REF!,MATCH($CF$122&amp;"_"&amp;$CF133,#REF!,0),1),"")</f>
        <v/>
      </c>
      <c r="CK133" s="27" t="str">
        <f>IFERROR(VLOOKUP(CH133,#REF!,7,0),"")</f>
        <v/>
      </c>
      <c r="CL133" s="27" t="str">
        <f>IFERROR(IF(VLOOKUP(CH133,#REF!,8,0)=0,"NE","ANO"),"")</f>
        <v/>
      </c>
      <c r="CN133" s="21" t="e">
        <f t="shared" si="341"/>
        <v>#REF!</v>
      </c>
      <c r="CO133" s="21" t="str">
        <f t="shared" si="372"/>
        <v/>
      </c>
      <c r="CP133" s="21" t="str">
        <f t="shared" si="373"/>
        <v/>
      </c>
      <c r="CQ133" s="21" t="str">
        <f t="shared" si="374"/>
        <v xml:space="preserve"> </v>
      </c>
      <c r="CR133" s="21" t="str">
        <f t="shared" si="375"/>
        <v/>
      </c>
      <c r="CS133" s="27" t="str">
        <f t="shared" si="376"/>
        <v/>
      </c>
      <c r="CT133" s="27" t="str">
        <f t="shared" si="377"/>
        <v/>
      </c>
    </row>
    <row r="134" spans="4:98" x14ac:dyDescent="0.25">
      <c r="D134" s="21" t="e">
        <f>IF(COUNTA($D$124:D133)&lt;=COUNTIF(#REF!,_listky!$D$122),MAX($D$124:D133)+1,"")</f>
        <v>#REF!</v>
      </c>
      <c r="E134" s="21" t="str">
        <f>IFERROR(INDEX(#REF!,MATCH($D$122&amp;"_"&amp;$D134,#REF!,0),1),"")</f>
        <v/>
      </c>
      <c r="F134" s="21" t="str">
        <f>IFERROR(INDEX(#REF!,MATCH($D$122&amp;"_"&amp;$D134,#REF!,0),1),"")</f>
        <v/>
      </c>
      <c r="G134" s="21" t="str">
        <f>IFERROR(INDEX(#REF!,MATCH($D$122&amp;"_"&amp;$D134,#REF!,0),1),"")&amp;" "&amp;IFERROR(INDEX(#REF!,MATCH($D$122&amp;"_"&amp;$D134,#REF!,0),1),"")</f>
        <v xml:space="preserve"> </v>
      </c>
      <c r="H134" s="21" t="str">
        <f>IFERROR(INDEX(#REF!,MATCH($D$122&amp;"_"&amp;$D134,#REF!,0),1),"")</f>
        <v/>
      </c>
      <c r="I134" s="27" t="str">
        <f>IFERROR(VLOOKUP(F134,#REF!,7,0),"")</f>
        <v/>
      </c>
      <c r="J134" s="27" t="str">
        <f>IFERROR(IF(VLOOKUP(F134,#REF!,8,0)=0,"NE","ANO"),"")</f>
        <v/>
      </c>
      <c r="L134" s="21" t="e">
        <f t="shared" si="336"/>
        <v>#REF!</v>
      </c>
      <c r="M134" s="21" t="str">
        <f t="shared" si="342"/>
        <v/>
      </c>
      <c r="N134" s="21" t="str">
        <f t="shared" si="343"/>
        <v/>
      </c>
      <c r="O134" s="21" t="str">
        <f t="shared" si="344"/>
        <v xml:space="preserve"> </v>
      </c>
      <c r="P134" s="21" t="str">
        <f t="shared" si="345"/>
        <v/>
      </c>
      <c r="Q134" s="27" t="str">
        <f t="shared" si="346"/>
        <v/>
      </c>
      <c r="R134" s="27" t="str">
        <f t="shared" si="347"/>
        <v/>
      </c>
      <c r="T134" s="21" t="e">
        <f>IF(COUNTA($T$124:T133)&lt;=COUNTIF(#REF!,_listky!$T$122),MAX($T$124:T133)+1,"")</f>
        <v>#REF!</v>
      </c>
      <c r="U134" s="21" t="str">
        <f>IFERROR(INDEX(#REF!,MATCH($T$122&amp;"_"&amp;$T134,#REF!,0),1),"")</f>
        <v/>
      </c>
      <c r="V134" s="21" t="str">
        <f>IFERROR(INDEX(#REF!,MATCH($T$122&amp;"_"&amp;$T134,#REF!,0),1),"")</f>
        <v/>
      </c>
      <c r="W134" s="21" t="str">
        <f>IFERROR(INDEX(#REF!,MATCH($T$122&amp;"_"&amp;$T134,#REF!,0),1),"")&amp;" "&amp;IFERROR(INDEX(#REF!,MATCH($T$122&amp;"_"&amp;$T134,#REF!,0),1),"")</f>
        <v xml:space="preserve"> </v>
      </c>
      <c r="X134" s="21" t="str">
        <f>IFERROR(INDEX(#REF!,MATCH($T$122&amp;"_"&amp;$T134,#REF!,0),1),"")</f>
        <v/>
      </c>
      <c r="Y134" s="27" t="str">
        <f>IFERROR(VLOOKUP(V134,#REF!,7,0),"")</f>
        <v/>
      </c>
      <c r="Z134" s="27" t="str">
        <f>IFERROR(IF(VLOOKUP(V134,#REF!,8,0)=0,"NE","ANO"),"")</f>
        <v/>
      </c>
      <c r="AB134" s="21" t="e">
        <f t="shared" si="337"/>
        <v>#REF!</v>
      </c>
      <c r="AC134" s="21" t="str">
        <f t="shared" si="348"/>
        <v/>
      </c>
      <c r="AD134" s="21" t="str">
        <f t="shared" si="349"/>
        <v/>
      </c>
      <c r="AE134" s="21" t="str">
        <f t="shared" si="350"/>
        <v xml:space="preserve"> </v>
      </c>
      <c r="AF134" s="21" t="str">
        <f t="shared" si="351"/>
        <v/>
      </c>
      <c r="AG134" s="27" t="str">
        <f t="shared" si="352"/>
        <v/>
      </c>
      <c r="AH134" s="27" t="str">
        <f t="shared" si="353"/>
        <v/>
      </c>
      <c r="AJ134" s="21" t="e">
        <f>IF(COUNTA($AJ$124:AJ133)&lt;=COUNTIF(#REF!,_listky!$AJ$122),MAX($AJ$124:AJ133)+1,"")</f>
        <v>#REF!</v>
      </c>
      <c r="AK134" s="21" t="str">
        <f>IFERROR(INDEX(#REF!,MATCH($AJ$122&amp;"_"&amp;$AJ134,#REF!,0),1),"")</f>
        <v/>
      </c>
      <c r="AL134" s="21" t="str">
        <f>IFERROR(INDEX(#REF!,MATCH($AJ$122&amp;"_"&amp;$AJ134,#REF!,0),1),"")</f>
        <v/>
      </c>
      <c r="AM134" s="21" t="str">
        <f>IFERROR(INDEX(#REF!,MATCH($AJ$122&amp;"_"&amp;$AJ134,#REF!,0),1),"")&amp;" "&amp;IFERROR(INDEX(#REF!,MATCH($AJ$122&amp;"_"&amp;$AJ134,#REF!,0),1),"")</f>
        <v xml:space="preserve"> </v>
      </c>
      <c r="AN134" s="21" t="str">
        <f>IFERROR(INDEX(#REF!,MATCH($AJ$122&amp;"_"&amp;$AJ134,#REF!,0),1),"")</f>
        <v/>
      </c>
      <c r="AO134" s="27" t="str">
        <f>IFERROR(VLOOKUP(AL134,#REF!,7,0),"")</f>
        <v/>
      </c>
      <c r="AP134" s="27" t="str">
        <f>IFERROR(IF(VLOOKUP(AL134,#REF!,8,0)=0,"NE","ANO"),"")</f>
        <v/>
      </c>
      <c r="AR134" s="21" t="e">
        <f t="shared" si="338"/>
        <v>#REF!</v>
      </c>
      <c r="AS134" s="21" t="str">
        <f t="shared" si="354"/>
        <v/>
      </c>
      <c r="AT134" s="21" t="str">
        <f t="shared" si="355"/>
        <v/>
      </c>
      <c r="AU134" s="21" t="str">
        <f t="shared" si="356"/>
        <v xml:space="preserve"> </v>
      </c>
      <c r="AV134" s="21" t="str">
        <f t="shared" si="357"/>
        <v/>
      </c>
      <c r="AW134" s="27" t="str">
        <f t="shared" si="358"/>
        <v/>
      </c>
      <c r="AX134" s="27" t="str">
        <f t="shared" si="359"/>
        <v/>
      </c>
      <c r="AZ134" s="21" t="e">
        <f>IF(COUNTA($AZ$124:AZ133)&lt;=COUNTIF(#REF!,_listky!$AZ$122),MAX($AZ$124:AZ133)+1,"")</f>
        <v>#REF!</v>
      </c>
      <c r="BA134" s="21" t="str">
        <f>IFERROR(INDEX(#REF!,MATCH($AZ$122&amp;"_"&amp;$AZ134,#REF!,0),1),"")</f>
        <v/>
      </c>
      <c r="BB134" s="21" t="str">
        <f>IFERROR(INDEX(#REF!,MATCH($AZ$122&amp;"_"&amp;$AZ134,#REF!,0),1),"")</f>
        <v/>
      </c>
      <c r="BC134" s="21" t="str">
        <f>IFERROR(INDEX(#REF!,MATCH($AZ$122&amp;"_"&amp;$AZ134,#REF!,0),1),"")&amp;" "&amp;IFERROR(INDEX(#REF!,MATCH($AZ$122&amp;"_"&amp;$AZ134,#REF!,0),1),"")</f>
        <v xml:space="preserve"> </v>
      </c>
      <c r="BD134" s="21" t="str">
        <f>IFERROR(INDEX(#REF!,MATCH($AZ$122&amp;"_"&amp;$AZ134,#REF!,0),1),"")</f>
        <v/>
      </c>
      <c r="BE134" s="27" t="str">
        <f>IFERROR(VLOOKUP(BB134,#REF!,7,0),"")</f>
        <v/>
      </c>
      <c r="BF134" s="27" t="str">
        <f>IFERROR(IF(VLOOKUP(BB134,#REF!,8,0)=0,"NE","ANO"),"")</f>
        <v/>
      </c>
      <c r="BH134" s="21" t="e">
        <f t="shared" si="339"/>
        <v>#REF!</v>
      </c>
      <c r="BI134" s="21" t="str">
        <f t="shared" si="360"/>
        <v/>
      </c>
      <c r="BJ134" s="21" t="str">
        <f t="shared" si="361"/>
        <v/>
      </c>
      <c r="BK134" s="21" t="str">
        <f t="shared" si="362"/>
        <v xml:space="preserve"> </v>
      </c>
      <c r="BL134" s="21" t="str">
        <f t="shared" si="363"/>
        <v/>
      </c>
      <c r="BM134" s="27" t="str">
        <f t="shared" si="364"/>
        <v/>
      </c>
      <c r="BN134" s="27" t="str">
        <f t="shared" si="365"/>
        <v/>
      </c>
      <c r="BP134" s="21" t="e">
        <f>IF(COUNTA($BP$124:BP133)&lt;=COUNTIF(#REF!,_listky!$BP$122),MAX($BP$124:BP133)+1,"")</f>
        <v>#REF!</v>
      </c>
      <c r="BQ134" s="21" t="str">
        <f>IFERROR(INDEX(#REF!,MATCH($BP$122&amp;"_"&amp;$BP134,#REF!,0),1),"")</f>
        <v/>
      </c>
      <c r="BR134" s="21" t="str">
        <f>IFERROR(INDEX(#REF!,MATCH($BP$122&amp;"_"&amp;$BP134,#REF!,0),1),"")</f>
        <v/>
      </c>
      <c r="BS134" s="21" t="str">
        <f>IFERROR(INDEX(#REF!,MATCH($BP$122&amp;"_"&amp;$BP134,#REF!,0),1),"")&amp;" "&amp;IFERROR(INDEX(#REF!,MATCH($BP$122&amp;"_"&amp;$BP134,#REF!,0),1),"")</f>
        <v xml:space="preserve"> </v>
      </c>
      <c r="BT134" s="21" t="str">
        <f>IFERROR(INDEX(#REF!,MATCH($BP$122&amp;"_"&amp;$BP134,#REF!,0),1),"")</f>
        <v/>
      </c>
      <c r="BU134" s="27" t="str">
        <f>IFERROR(VLOOKUP(BR134,#REF!,7,0),"")</f>
        <v/>
      </c>
      <c r="BV134" s="27" t="str">
        <f>IFERROR(IF(VLOOKUP(BR134,#REF!,8,0)=0,"NE","ANO"),"")</f>
        <v/>
      </c>
      <c r="BX134" s="21" t="e">
        <f t="shared" si="340"/>
        <v>#REF!</v>
      </c>
      <c r="BY134" s="21" t="str">
        <f t="shared" si="366"/>
        <v/>
      </c>
      <c r="BZ134" s="21" t="str">
        <f t="shared" si="367"/>
        <v/>
      </c>
      <c r="CA134" s="21" t="str">
        <f t="shared" si="368"/>
        <v xml:space="preserve"> </v>
      </c>
      <c r="CB134" s="21" t="str">
        <f t="shared" si="369"/>
        <v/>
      </c>
      <c r="CC134" s="27" t="str">
        <f t="shared" si="370"/>
        <v/>
      </c>
      <c r="CD134" s="27" t="str">
        <f t="shared" si="371"/>
        <v/>
      </c>
      <c r="CF134" s="21" t="e">
        <f>IF(COUNTA($CF$124:CF133)&lt;=COUNTIF(#REF!,_listky!$CF$122),MAX($CF$124:CF133)+1,"")</f>
        <v>#REF!</v>
      </c>
      <c r="CG134" s="21" t="str">
        <f>IFERROR(INDEX(#REF!,MATCH($CF$122&amp;"_"&amp;$CF134,#REF!,0),1),"")</f>
        <v/>
      </c>
      <c r="CH134" s="21" t="str">
        <f>IFERROR(INDEX(#REF!,MATCH($CF$122&amp;"_"&amp;$CF134,#REF!,0),1),"")</f>
        <v/>
      </c>
      <c r="CI134" s="21" t="str">
        <f>IFERROR(INDEX(#REF!,MATCH($CF$122&amp;"_"&amp;$CF134,#REF!,0),1),"")&amp;" "&amp;IFERROR(INDEX(#REF!,MATCH($CF$122&amp;"_"&amp;$CF134,#REF!,0),1),"")</f>
        <v xml:space="preserve"> </v>
      </c>
      <c r="CJ134" s="21" t="str">
        <f>IFERROR(INDEX(#REF!,MATCH($CF$122&amp;"_"&amp;$CF134,#REF!,0),1),"")</f>
        <v/>
      </c>
      <c r="CK134" s="27" t="str">
        <f>IFERROR(VLOOKUP(CH134,#REF!,7,0),"")</f>
        <v/>
      </c>
      <c r="CL134" s="27" t="str">
        <f>IFERROR(IF(VLOOKUP(CH134,#REF!,8,0)=0,"NE","ANO"),"")</f>
        <v/>
      </c>
      <c r="CN134" s="21" t="e">
        <f t="shared" si="341"/>
        <v>#REF!</v>
      </c>
      <c r="CO134" s="21" t="str">
        <f t="shared" si="372"/>
        <v/>
      </c>
      <c r="CP134" s="21" t="str">
        <f t="shared" si="373"/>
        <v/>
      </c>
      <c r="CQ134" s="21" t="str">
        <f t="shared" si="374"/>
        <v xml:space="preserve"> </v>
      </c>
      <c r="CR134" s="21" t="str">
        <f t="shared" si="375"/>
        <v/>
      </c>
      <c r="CS134" s="27" t="str">
        <f t="shared" si="376"/>
        <v/>
      </c>
      <c r="CT134" s="27" t="str">
        <f t="shared" si="377"/>
        <v/>
      </c>
    </row>
    <row r="136" spans="4:98" ht="15.75" thickBot="1" x14ac:dyDescent="0.3"/>
    <row r="137" spans="4:98" ht="16.5" thickBot="1" x14ac:dyDescent="0.3">
      <c r="D137" s="41" t="str">
        <f>A56</f>
        <v>Horní Datyně</v>
      </c>
      <c r="E137" s="42"/>
      <c r="F137" s="42"/>
      <c r="G137" s="42"/>
      <c r="H137" s="42"/>
      <c r="I137" s="42"/>
      <c r="J137" s="43"/>
      <c r="L137" s="41" t="str">
        <f t="shared" ref="L137:L149" si="378">D137</f>
        <v>Horní Datyně</v>
      </c>
      <c r="M137" s="42"/>
      <c r="N137" s="42"/>
      <c r="O137" s="42"/>
      <c r="P137" s="42"/>
      <c r="Q137" s="42"/>
      <c r="R137" s="43"/>
      <c r="T137" s="41" t="str">
        <f>A57</f>
        <v>Vrchotice</v>
      </c>
      <c r="U137" s="42"/>
      <c r="V137" s="42"/>
      <c r="W137" s="42"/>
      <c r="X137" s="42"/>
      <c r="Y137" s="42"/>
      <c r="Z137" s="43"/>
      <c r="AB137" s="41" t="str">
        <f>T137</f>
        <v>Vrchotice</v>
      </c>
      <c r="AC137" s="42"/>
      <c r="AD137" s="42"/>
      <c r="AE137" s="42"/>
      <c r="AF137" s="42"/>
      <c r="AG137" s="42"/>
      <c r="AH137" s="43"/>
      <c r="AJ137" s="41" t="str">
        <f>A58</f>
        <v>Třtice</v>
      </c>
      <c r="AK137" s="42"/>
      <c r="AL137" s="42"/>
      <c r="AM137" s="42"/>
      <c r="AN137" s="42"/>
      <c r="AO137" s="42"/>
      <c r="AP137" s="43"/>
      <c r="AR137" s="41" t="str">
        <f>AJ137</f>
        <v>Třtice</v>
      </c>
      <c r="AS137" s="42"/>
      <c r="AT137" s="42"/>
      <c r="AU137" s="42"/>
      <c r="AV137" s="42"/>
      <c r="AW137" s="42"/>
      <c r="AX137" s="43"/>
      <c r="AZ137" s="41" t="str">
        <f>A59</f>
        <v>Lavičky</v>
      </c>
      <c r="BA137" s="42"/>
      <c r="BB137" s="42"/>
      <c r="BC137" s="42"/>
      <c r="BD137" s="42"/>
      <c r="BE137" s="42"/>
      <c r="BF137" s="43"/>
      <c r="BH137" s="41" t="str">
        <f>AZ137</f>
        <v>Lavičky</v>
      </c>
      <c r="BI137" s="42"/>
      <c r="BJ137" s="42"/>
      <c r="BK137" s="42"/>
      <c r="BL137" s="42"/>
      <c r="BM137" s="42"/>
      <c r="BN137" s="43"/>
      <c r="BP137" s="41" t="str">
        <f>A60</f>
        <v>Šošůvka</v>
      </c>
      <c r="BQ137" s="42"/>
      <c r="BR137" s="42"/>
      <c r="BS137" s="42"/>
      <c r="BT137" s="42"/>
      <c r="BU137" s="42"/>
      <c r="BV137" s="43"/>
      <c r="BX137" s="41" t="str">
        <f>BP137</f>
        <v>Šošůvka</v>
      </c>
      <c r="BY137" s="42"/>
      <c r="BZ137" s="42"/>
      <c r="CA137" s="42"/>
      <c r="CB137" s="42"/>
      <c r="CC137" s="42"/>
      <c r="CD137" s="43"/>
      <c r="CF137" s="41" t="str">
        <f>A61</f>
        <v>Kojetice</v>
      </c>
      <c r="CG137" s="42"/>
      <c r="CH137" s="42"/>
      <c r="CI137" s="42"/>
      <c r="CJ137" s="42"/>
      <c r="CK137" s="42"/>
      <c r="CL137" s="43"/>
      <c r="CN137" s="41" t="str">
        <f>CF137</f>
        <v>Kojetice</v>
      </c>
      <c r="CO137" s="42"/>
      <c r="CP137" s="42"/>
      <c r="CQ137" s="42"/>
      <c r="CR137" s="42"/>
      <c r="CS137" s="42"/>
      <c r="CT137" s="43"/>
    </row>
    <row r="138" spans="4:98" x14ac:dyDescent="0.25">
      <c r="D138" s="28" t="str">
        <f>D123</f>
        <v>kategorie: Muži a dorostenci</v>
      </c>
      <c r="L138" s="28" t="str">
        <f t="shared" si="378"/>
        <v>kategorie: Muži a dorostenci</v>
      </c>
      <c r="T138" s="28" t="str">
        <f>D138</f>
        <v>kategorie: Muži a dorostenci</v>
      </c>
      <c r="AB138" s="28" t="str">
        <f t="shared" ref="AB138:AB149" si="379">T138</f>
        <v>kategorie: Muži a dorostenci</v>
      </c>
      <c r="AJ138" s="28" t="str">
        <f>D138</f>
        <v>kategorie: Muži a dorostenci</v>
      </c>
      <c r="AR138" s="28" t="str">
        <f t="shared" ref="AR138:AR149" si="380">AJ138</f>
        <v>kategorie: Muži a dorostenci</v>
      </c>
      <c r="AZ138" s="28" t="str">
        <f>D138</f>
        <v>kategorie: Muži a dorostenci</v>
      </c>
      <c r="BH138" s="28" t="str">
        <f t="shared" ref="BH138:BH149" si="381">AZ138</f>
        <v>kategorie: Muži a dorostenci</v>
      </c>
      <c r="BP138" s="28" t="str">
        <f>D138</f>
        <v>kategorie: Muži a dorostenci</v>
      </c>
      <c r="BX138" s="28" t="str">
        <f t="shared" ref="BX138:BX149" si="382">BP138</f>
        <v>kategorie: Muži a dorostenci</v>
      </c>
      <c r="CF138" s="28" t="str">
        <f>D138</f>
        <v>kategorie: Muži a dorostenci</v>
      </c>
      <c r="CN138" s="28" t="str">
        <f t="shared" ref="CN138:CN149" si="383">CF138</f>
        <v>kategorie: Muži a dorostenci</v>
      </c>
    </row>
    <row r="139" spans="4:98" x14ac:dyDescent="0.25">
      <c r="D139" s="24" t="s">
        <v>76</v>
      </c>
      <c r="E139" s="24" t="s">
        <v>75</v>
      </c>
      <c r="F139" s="24" t="s">
        <v>71</v>
      </c>
      <c r="G139" s="24" t="s">
        <v>72</v>
      </c>
      <c r="H139" s="24" t="s">
        <v>73</v>
      </c>
      <c r="I139" s="24" t="s">
        <v>70</v>
      </c>
      <c r="J139" s="24" t="s">
        <v>74</v>
      </c>
      <c r="L139" s="24" t="str">
        <f t="shared" si="378"/>
        <v>#</v>
      </c>
      <c r="M139" s="24" t="str">
        <f t="shared" ref="M139:M149" si="384">E139</f>
        <v>Start. číslo</v>
      </c>
      <c r="N139" s="24" t="str">
        <f t="shared" ref="N139:N149" si="385">F139</f>
        <v>Fscode</v>
      </c>
      <c r="O139" s="24" t="str">
        <f t="shared" ref="O139:O149" si="386">G139</f>
        <v>Přijmení, jméno</v>
      </c>
      <c r="P139" s="24" t="str">
        <f t="shared" ref="P139:P149" si="387">H139</f>
        <v>Ročník</v>
      </c>
      <c r="Q139" s="24" t="str">
        <f t="shared" ref="Q139:Q149" si="388">I139</f>
        <v>100m</v>
      </c>
      <c r="R139" s="24" t="str">
        <f t="shared" ref="R139:R149" si="389">J139</f>
        <v>Věž</v>
      </c>
      <c r="T139" s="24" t="s">
        <v>76</v>
      </c>
      <c r="U139" s="24" t="s">
        <v>75</v>
      </c>
      <c r="V139" s="24" t="s">
        <v>71</v>
      </c>
      <c r="W139" s="24" t="s">
        <v>72</v>
      </c>
      <c r="X139" s="24" t="s">
        <v>73</v>
      </c>
      <c r="Y139" s="24" t="s">
        <v>70</v>
      </c>
      <c r="Z139" s="24" t="s">
        <v>74</v>
      </c>
      <c r="AB139" s="24" t="str">
        <f t="shared" si="379"/>
        <v>#</v>
      </c>
      <c r="AC139" s="24" t="str">
        <f t="shared" ref="AC139:AC149" si="390">U139</f>
        <v>Start. číslo</v>
      </c>
      <c r="AD139" s="24" t="str">
        <f t="shared" ref="AD139:AD149" si="391">V139</f>
        <v>Fscode</v>
      </c>
      <c r="AE139" s="24" t="str">
        <f t="shared" ref="AE139:AE149" si="392">W139</f>
        <v>Přijmení, jméno</v>
      </c>
      <c r="AF139" s="24" t="str">
        <f t="shared" ref="AF139:AF149" si="393">X139</f>
        <v>Ročník</v>
      </c>
      <c r="AG139" s="24" t="str">
        <f t="shared" ref="AG139:AG149" si="394">Y139</f>
        <v>100m</v>
      </c>
      <c r="AH139" s="24" t="str">
        <f t="shared" ref="AH139:AH149" si="395">Z139</f>
        <v>Věž</v>
      </c>
      <c r="AJ139" s="24" t="s">
        <v>76</v>
      </c>
      <c r="AK139" s="24" t="s">
        <v>75</v>
      </c>
      <c r="AL139" s="24" t="s">
        <v>71</v>
      </c>
      <c r="AM139" s="24" t="s">
        <v>72</v>
      </c>
      <c r="AN139" s="24" t="s">
        <v>73</v>
      </c>
      <c r="AO139" s="24" t="s">
        <v>70</v>
      </c>
      <c r="AP139" s="24" t="s">
        <v>74</v>
      </c>
      <c r="AR139" s="24" t="str">
        <f t="shared" si="380"/>
        <v>#</v>
      </c>
      <c r="AS139" s="24" t="str">
        <f t="shared" ref="AS139:AS149" si="396">AK139</f>
        <v>Start. číslo</v>
      </c>
      <c r="AT139" s="24" t="str">
        <f t="shared" ref="AT139:AT149" si="397">AL139</f>
        <v>Fscode</v>
      </c>
      <c r="AU139" s="24" t="str">
        <f t="shared" ref="AU139:AU149" si="398">AM139</f>
        <v>Přijmení, jméno</v>
      </c>
      <c r="AV139" s="24" t="str">
        <f t="shared" ref="AV139:AV149" si="399">AN139</f>
        <v>Ročník</v>
      </c>
      <c r="AW139" s="24" t="str">
        <f t="shared" ref="AW139:AW149" si="400">AO139</f>
        <v>100m</v>
      </c>
      <c r="AX139" s="24" t="str">
        <f t="shared" ref="AX139:AX149" si="401">AP139</f>
        <v>Věž</v>
      </c>
      <c r="AZ139" s="24" t="s">
        <v>76</v>
      </c>
      <c r="BA139" s="24" t="s">
        <v>75</v>
      </c>
      <c r="BB139" s="24" t="s">
        <v>71</v>
      </c>
      <c r="BC139" s="24" t="s">
        <v>72</v>
      </c>
      <c r="BD139" s="24" t="s">
        <v>73</v>
      </c>
      <c r="BE139" s="24" t="s">
        <v>70</v>
      </c>
      <c r="BF139" s="24" t="s">
        <v>74</v>
      </c>
      <c r="BH139" s="24" t="str">
        <f t="shared" si="381"/>
        <v>#</v>
      </c>
      <c r="BI139" s="24" t="str">
        <f t="shared" ref="BI139:BI149" si="402">BA139</f>
        <v>Start. číslo</v>
      </c>
      <c r="BJ139" s="24" t="str">
        <f t="shared" ref="BJ139:BJ149" si="403">BB139</f>
        <v>Fscode</v>
      </c>
      <c r="BK139" s="24" t="str">
        <f t="shared" ref="BK139:BK149" si="404">BC139</f>
        <v>Přijmení, jméno</v>
      </c>
      <c r="BL139" s="24" t="str">
        <f t="shared" ref="BL139:BL149" si="405">BD139</f>
        <v>Ročník</v>
      </c>
      <c r="BM139" s="24" t="str">
        <f t="shared" ref="BM139:BM149" si="406">BE139</f>
        <v>100m</v>
      </c>
      <c r="BN139" s="24" t="str">
        <f t="shared" ref="BN139:BN149" si="407">BF139</f>
        <v>Věž</v>
      </c>
      <c r="BP139" s="24" t="s">
        <v>76</v>
      </c>
      <c r="BQ139" s="24" t="s">
        <v>75</v>
      </c>
      <c r="BR139" s="24" t="s">
        <v>71</v>
      </c>
      <c r="BS139" s="24" t="s">
        <v>72</v>
      </c>
      <c r="BT139" s="24" t="s">
        <v>73</v>
      </c>
      <c r="BU139" s="24" t="s">
        <v>70</v>
      </c>
      <c r="BV139" s="24" t="s">
        <v>74</v>
      </c>
      <c r="BX139" s="24" t="str">
        <f t="shared" si="382"/>
        <v>#</v>
      </c>
      <c r="BY139" s="24" t="str">
        <f t="shared" ref="BY139:BY149" si="408">BQ139</f>
        <v>Start. číslo</v>
      </c>
      <c r="BZ139" s="24" t="str">
        <f t="shared" ref="BZ139:BZ149" si="409">BR139</f>
        <v>Fscode</v>
      </c>
      <c r="CA139" s="24" t="str">
        <f t="shared" ref="CA139:CA149" si="410">BS139</f>
        <v>Přijmení, jméno</v>
      </c>
      <c r="CB139" s="24" t="str">
        <f t="shared" ref="CB139:CB149" si="411">BT139</f>
        <v>Ročník</v>
      </c>
      <c r="CC139" s="24" t="str">
        <f t="shared" ref="CC139:CC149" si="412">BU139</f>
        <v>100m</v>
      </c>
      <c r="CD139" s="24" t="str">
        <f t="shared" ref="CD139:CD149" si="413">BV139</f>
        <v>Věž</v>
      </c>
      <c r="CF139" s="24" t="s">
        <v>76</v>
      </c>
      <c r="CG139" s="24" t="s">
        <v>75</v>
      </c>
      <c r="CH139" s="24" t="s">
        <v>71</v>
      </c>
      <c r="CI139" s="24" t="s">
        <v>72</v>
      </c>
      <c r="CJ139" s="24" t="s">
        <v>73</v>
      </c>
      <c r="CK139" s="24" t="s">
        <v>70</v>
      </c>
      <c r="CL139" s="24" t="s">
        <v>74</v>
      </c>
      <c r="CN139" s="24" t="str">
        <f t="shared" si="383"/>
        <v>#</v>
      </c>
      <c r="CO139" s="24" t="str">
        <f t="shared" ref="CO139:CO149" si="414">CG139</f>
        <v>Start. číslo</v>
      </c>
      <c r="CP139" s="24" t="str">
        <f t="shared" ref="CP139:CP149" si="415">CH139</f>
        <v>Fscode</v>
      </c>
      <c r="CQ139" s="24" t="str">
        <f t="shared" ref="CQ139:CQ149" si="416">CI139</f>
        <v>Přijmení, jméno</v>
      </c>
      <c r="CR139" s="24" t="str">
        <f t="shared" ref="CR139:CR149" si="417">CJ139</f>
        <v>Ročník</v>
      </c>
      <c r="CS139" s="24" t="str">
        <f t="shared" ref="CS139:CS149" si="418">CK139</f>
        <v>100m</v>
      </c>
      <c r="CT139" s="24" t="str">
        <f t="shared" ref="CT139:CT149" si="419">CL139</f>
        <v>Věž</v>
      </c>
    </row>
    <row r="140" spans="4:98" x14ac:dyDescent="0.25">
      <c r="D140" s="21" t="e">
        <f>IF(COUNTA($D$139:D139)&lt;=COUNTIF(#REF!,_listky!$D$137),MAX($D$139:D139)+1,"")</f>
        <v>#REF!</v>
      </c>
      <c r="E140" s="21" t="str">
        <f>IFERROR(INDEX(#REF!,MATCH($D$137&amp;"_"&amp;$D140,#REF!,0),1),"")</f>
        <v/>
      </c>
      <c r="F140" s="21" t="str">
        <f>IFERROR(INDEX(#REF!,MATCH($D$137&amp;"_"&amp;$D140,#REF!,0),1),"")</f>
        <v/>
      </c>
      <c r="G140" s="21" t="str">
        <f>IFERROR(INDEX(#REF!,MATCH($D$137&amp;"_"&amp;$D140,#REF!,0),1),"")&amp;" "&amp;IFERROR(INDEX(#REF!,MATCH($D$137&amp;"_"&amp;$D140,#REF!,0),1),"")</f>
        <v xml:space="preserve"> </v>
      </c>
      <c r="H140" s="21" t="str">
        <f>IFERROR(INDEX(#REF!,MATCH($D$137&amp;"_"&amp;$D140,#REF!,0),1),"")</f>
        <v/>
      </c>
      <c r="I140" s="27" t="str">
        <f>IFERROR(VLOOKUP(F140,#REF!,7,0),"")</f>
        <v/>
      </c>
      <c r="J140" s="27" t="str">
        <f>IFERROR(IF(VLOOKUP(F140,#REF!,8,0)=0,"NE","ANO"),"")</f>
        <v/>
      </c>
      <c r="L140" s="21" t="e">
        <f t="shared" si="378"/>
        <v>#REF!</v>
      </c>
      <c r="M140" s="21" t="str">
        <f t="shared" si="384"/>
        <v/>
      </c>
      <c r="N140" s="21" t="str">
        <f t="shared" si="385"/>
        <v/>
      </c>
      <c r="O140" s="21" t="str">
        <f t="shared" si="386"/>
        <v xml:space="preserve"> </v>
      </c>
      <c r="P140" s="21" t="str">
        <f t="shared" si="387"/>
        <v/>
      </c>
      <c r="Q140" s="27" t="str">
        <f t="shared" si="388"/>
        <v/>
      </c>
      <c r="R140" s="27" t="str">
        <f t="shared" si="389"/>
        <v/>
      </c>
      <c r="T140" s="21" t="e">
        <f>IF(COUNTA($T$139:T139)&lt;=COUNTIF(#REF!,_listky!$T$137),MAX($T$139:T139)+1,"")</f>
        <v>#REF!</v>
      </c>
      <c r="U140" s="21" t="str">
        <f>IFERROR(INDEX(#REF!,MATCH($T$137&amp;"_"&amp;$T140,#REF!,0),1),"")</f>
        <v/>
      </c>
      <c r="V140" s="21" t="str">
        <f>IFERROR(INDEX(#REF!,MATCH($T$137&amp;"_"&amp;$T140,#REF!,0),1),"")</f>
        <v/>
      </c>
      <c r="W140" s="21" t="str">
        <f>IFERROR(INDEX(#REF!,MATCH($T$137&amp;"_"&amp;$T140,#REF!,0),1),"")&amp;" "&amp;IFERROR(INDEX(#REF!,MATCH($T$137&amp;"_"&amp;$T140,#REF!,0),1),"")</f>
        <v xml:space="preserve"> </v>
      </c>
      <c r="X140" s="21" t="str">
        <f>IFERROR(INDEX(#REF!,MATCH($T$137&amp;"_"&amp;$T140,#REF!,0),1),"")</f>
        <v/>
      </c>
      <c r="Y140" s="27" t="str">
        <f>IFERROR(VLOOKUP(V140,#REF!,7,0),"")</f>
        <v/>
      </c>
      <c r="Z140" s="27" t="str">
        <f>IFERROR(IF(VLOOKUP(V140,#REF!,8,0)=0,"NE","ANO"),"")</f>
        <v/>
      </c>
      <c r="AB140" s="21" t="e">
        <f t="shared" si="379"/>
        <v>#REF!</v>
      </c>
      <c r="AC140" s="21" t="str">
        <f t="shared" si="390"/>
        <v/>
      </c>
      <c r="AD140" s="21" t="str">
        <f t="shared" si="391"/>
        <v/>
      </c>
      <c r="AE140" s="21" t="str">
        <f t="shared" si="392"/>
        <v xml:space="preserve"> </v>
      </c>
      <c r="AF140" s="21" t="str">
        <f t="shared" si="393"/>
        <v/>
      </c>
      <c r="AG140" s="27" t="str">
        <f t="shared" si="394"/>
        <v/>
      </c>
      <c r="AH140" s="27" t="str">
        <f t="shared" si="395"/>
        <v/>
      </c>
      <c r="AJ140" s="21" t="e">
        <f>IF(COUNTA($AJ$139:AJ139)&lt;=COUNTIF(#REF!,_listky!$AJ$137),MAX($AJ$139:AJ139)+1,"")</f>
        <v>#REF!</v>
      </c>
      <c r="AK140" s="21" t="str">
        <f>IFERROR(INDEX(#REF!,MATCH($AJ$137&amp;"_"&amp;$AJ140,#REF!,0),1),"")</f>
        <v/>
      </c>
      <c r="AL140" s="21" t="str">
        <f>IFERROR(INDEX(#REF!,MATCH($AJ$137&amp;"_"&amp;$AJ140,#REF!,0),1),"")</f>
        <v/>
      </c>
      <c r="AM140" s="21" t="str">
        <f>IFERROR(INDEX(#REF!,MATCH($AJ$137&amp;"_"&amp;$AJ140,#REF!,0),1),"")&amp;" "&amp;IFERROR(INDEX(#REF!,MATCH($AJ$137&amp;"_"&amp;$AJ140,#REF!,0),1),"")</f>
        <v xml:space="preserve"> </v>
      </c>
      <c r="AN140" s="21" t="str">
        <f>IFERROR(INDEX(#REF!,MATCH($AJ$137&amp;"_"&amp;$AJ140,#REF!,0),1),"")</f>
        <v/>
      </c>
      <c r="AO140" s="27" t="str">
        <f>IFERROR(VLOOKUP(AL140,#REF!,7,0),"")</f>
        <v/>
      </c>
      <c r="AP140" s="27" t="str">
        <f>IFERROR(IF(VLOOKUP(AL140,#REF!,8,0)=0,"NE","ANO"),"")</f>
        <v/>
      </c>
      <c r="AR140" s="21" t="e">
        <f t="shared" si="380"/>
        <v>#REF!</v>
      </c>
      <c r="AS140" s="21" t="str">
        <f t="shared" si="396"/>
        <v/>
      </c>
      <c r="AT140" s="21" t="str">
        <f t="shared" si="397"/>
        <v/>
      </c>
      <c r="AU140" s="21" t="str">
        <f t="shared" si="398"/>
        <v xml:space="preserve"> </v>
      </c>
      <c r="AV140" s="21" t="str">
        <f t="shared" si="399"/>
        <v/>
      </c>
      <c r="AW140" s="27" t="str">
        <f t="shared" si="400"/>
        <v/>
      </c>
      <c r="AX140" s="27" t="str">
        <f t="shared" si="401"/>
        <v/>
      </c>
      <c r="AZ140" s="21" t="e">
        <f>IF(COUNTA($AZ$139:AZ139)&lt;=COUNTIF(#REF!,_listky!$AZ$137),MAX($AZ$139:AZ139)+1,"")</f>
        <v>#REF!</v>
      </c>
      <c r="BA140" s="21" t="str">
        <f>IFERROR(INDEX(#REF!,MATCH($AZ$137&amp;"_"&amp;$AZ140,#REF!,0),1),"")</f>
        <v/>
      </c>
      <c r="BB140" s="21" t="str">
        <f>IFERROR(INDEX(#REF!,MATCH($AZ$137&amp;"_"&amp;$AZ140,#REF!,0),1),"")</f>
        <v/>
      </c>
      <c r="BC140" s="21" t="str">
        <f>IFERROR(INDEX(#REF!,MATCH($AZ$137&amp;"_"&amp;$AZ140,#REF!,0),1),"")&amp;" "&amp;IFERROR(INDEX(#REF!,MATCH($AZ$137&amp;"_"&amp;$AZ140,#REF!,0),1),"")</f>
        <v xml:space="preserve"> </v>
      </c>
      <c r="BD140" s="21" t="str">
        <f>IFERROR(INDEX(#REF!,MATCH($AZ$137&amp;"_"&amp;$AZ140,#REF!,0),1),"")</f>
        <v/>
      </c>
      <c r="BE140" s="27" t="str">
        <f>IFERROR(VLOOKUP(BB140,#REF!,7,0),"")</f>
        <v/>
      </c>
      <c r="BF140" s="27" t="str">
        <f>IFERROR(IF(VLOOKUP(BB140,#REF!,8,0)=0,"NE","ANO"),"")</f>
        <v/>
      </c>
      <c r="BH140" s="21" t="e">
        <f t="shared" si="381"/>
        <v>#REF!</v>
      </c>
      <c r="BI140" s="21" t="str">
        <f t="shared" si="402"/>
        <v/>
      </c>
      <c r="BJ140" s="21" t="str">
        <f t="shared" si="403"/>
        <v/>
      </c>
      <c r="BK140" s="21" t="str">
        <f t="shared" si="404"/>
        <v xml:space="preserve"> </v>
      </c>
      <c r="BL140" s="21" t="str">
        <f t="shared" si="405"/>
        <v/>
      </c>
      <c r="BM140" s="27" t="str">
        <f t="shared" si="406"/>
        <v/>
      </c>
      <c r="BN140" s="27" t="str">
        <f t="shared" si="407"/>
        <v/>
      </c>
      <c r="BP140" s="21" t="e">
        <f>IF(COUNTA($BP$139:BP139)&lt;=COUNTIF(#REF!,_listky!$BP$137),MAX($BP$139:BP139)+1,"")</f>
        <v>#REF!</v>
      </c>
      <c r="BQ140" s="21" t="str">
        <f>IFERROR(INDEX(#REF!,MATCH($BP$137&amp;"_"&amp;$BP140,#REF!,0),1),"")</f>
        <v/>
      </c>
      <c r="BR140" s="21" t="str">
        <f>IFERROR(INDEX(#REF!,MATCH($BP$137&amp;"_"&amp;$BP140,#REF!,0),1),"")</f>
        <v/>
      </c>
      <c r="BS140" s="21" t="str">
        <f>IFERROR(INDEX(#REF!,MATCH($BP$137&amp;"_"&amp;$BP140,#REF!,0),1),"")&amp;" "&amp;IFERROR(INDEX(#REF!,MATCH($BP$137&amp;"_"&amp;$BP140,#REF!,0),1),"")</f>
        <v xml:space="preserve"> </v>
      </c>
      <c r="BT140" s="21" t="str">
        <f>IFERROR(INDEX(#REF!,MATCH($BP$137&amp;"_"&amp;$BP140,#REF!,0),1),"")</f>
        <v/>
      </c>
      <c r="BU140" s="27" t="str">
        <f>IFERROR(VLOOKUP(BR140,#REF!,7,0),"")</f>
        <v/>
      </c>
      <c r="BV140" s="27" t="str">
        <f>IFERROR(IF(VLOOKUP(BR140,#REF!,8,0)=0,"NE","ANO"),"")</f>
        <v/>
      </c>
      <c r="BX140" s="21" t="e">
        <f t="shared" si="382"/>
        <v>#REF!</v>
      </c>
      <c r="BY140" s="21" t="str">
        <f t="shared" si="408"/>
        <v/>
      </c>
      <c r="BZ140" s="21" t="str">
        <f t="shared" si="409"/>
        <v/>
      </c>
      <c r="CA140" s="21" t="str">
        <f t="shared" si="410"/>
        <v xml:space="preserve"> </v>
      </c>
      <c r="CB140" s="21" t="str">
        <f t="shared" si="411"/>
        <v/>
      </c>
      <c r="CC140" s="27" t="str">
        <f t="shared" si="412"/>
        <v/>
      </c>
      <c r="CD140" s="27" t="str">
        <f t="shared" si="413"/>
        <v/>
      </c>
      <c r="CF140" s="21" t="e">
        <f>IF(COUNTA($CF$139:CF139)&lt;=COUNTIF(#REF!,_listky!$CF$137),MAX($CF$139:CF139)+1,"")</f>
        <v>#REF!</v>
      </c>
      <c r="CG140" s="21" t="str">
        <f>IFERROR(INDEX(#REF!,MATCH($CF$137&amp;"_"&amp;$CF140,#REF!,0),1),"")</f>
        <v/>
      </c>
      <c r="CH140" s="21" t="str">
        <f>IFERROR(INDEX(#REF!,MATCH($CF$137&amp;"_"&amp;$CF140,#REF!,0),1),"")</f>
        <v/>
      </c>
      <c r="CI140" s="21" t="str">
        <f>IFERROR(INDEX(#REF!,MATCH($CF$137&amp;"_"&amp;$CF140,#REF!,0),1),"")&amp;" "&amp;IFERROR(INDEX(#REF!,MATCH($CF$137&amp;"_"&amp;$CF140,#REF!,0),1),"")</f>
        <v xml:space="preserve"> </v>
      </c>
      <c r="CJ140" s="21" t="str">
        <f>IFERROR(INDEX(#REF!,MATCH($CF$137&amp;"_"&amp;$CF140,#REF!,0),1),"")</f>
        <v/>
      </c>
      <c r="CK140" s="27" t="str">
        <f>IFERROR(VLOOKUP(CH140,#REF!,7,0),"")</f>
        <v/>
      </c>
      <c r="CL140" s="27" t="str">
        <f>IFERROR(IF(VLOOKUP(CH140,#REF!,8,0)=0,"NE","ANO"),"")</f>
        <v/>
      </c>
      <c r="CN140" s="21" t="e">
        <f t="shared" si="383"/>
        <v>#REF!</v>
      </c>
      <c r="CO140" s="21" t="str">
        <f t="shared" si="414"/>
        <v/>
      </c>
      <c r="CP140" s="21" t="str">
        <f t="shared" si="415"/>
        <v/>
      </c>
      <c r="CQ140" s="21" t="str">
        <f t="shared" si="416"/>
        <v xml:space="preserve"> </v>
      </c>
      <c r="CR140" s="21" t="str">
        <f t="shared" si="417"/>
        <v/>
      </c>
      <c r="CS140" s="27" t="str">
        <f t="shared" si="418"/>
        <v/>
      </c>
      <c r="CT140" s="27" t="str">
        <f t="shared" si="419"/>
        <v/>
      </c>
    </row>
    <row r="141" spans="4:98" x14ac:dyDescent="0.25">
      <c r="D141" s="21" t="e">
        <f>IF(COUNTA($D$139:D140)&lt;=COUNTIF(#REF!,_listky!$D$137),MAX($D$139:D140)+1,"")</f>
        <v>#REF!</v>
      </c>
      <c r="E141" s="21" t="str">
        <f>IFERROR(INDEX(#REF!,MATCH($D$137&amp;"_"&amp;$D141,#REF!,0),1),"")</f>
        <v/>
      </c>
      <c r="F141" s="21" t="str">
        <f>IFERROR(INDEX(#REF!,MATCH($D$137&amp;"_"&amp;$D141,#REF!,0),1),"")</f>
        <v/>
      </c>
      <c r="G141" s="21" t="str">
        <f>IFERROR(INDEX(#REF!,MATCH($D$137&amp;"_"&amp;$D141,#REF!,0),1),"")&amp;" "&amp;IFERROR(INDEX(#REF!,MATCH($D$137&amp;"_"&amp;$D141,#REF!,0),1),"")</f>
        <v xml:space="preserve"> </v>
      </c>
      <c r="H141" s="21" t="str">
        <f>IFERROR(INDEX(#REF!,MATCH($D$137&amp;"_"&amp;$D141,#REF!,0),1),"")</f>
        <v/>
      </c>
      <c r="I141" s="27" t="str">
        <f>IFERROR(VLOOKUP(F141,#REF!,7,0),"")</f>
        <v/>
      </c>
      <c r="J141" s="27" t="str">
        <f>IFERROR(IF(VLOOKUP(F141,#REF!,8,0)=0,"NE","ANO"),"")</f>
        <v/>
      </c>
      <c r="L141" s="21" t="e">
        <f t="shared" si="378"/>
        <v>#REF!</v>
      </c>
      <c r="M141" s="21" t="str">
        <f t="shared" si="384"/>
        <v/>
      </c>
      <c r="N141" s="21" t="str">
        <f t="shared" si="385"/>
        <v/>
      </c>
      <c r="O141" s="21" t="str">
        <f t="shared" si="386"/>
        <v xml:space="preserve"> </v>
      </c>
      <c r="P141" s="21" t="str">
        <f t="shared" si="387"/>
        <v/>
      </c>
      <c r="Q141" s="27" t="str">
        <f t="shared" si="388"/>
        <v/>
      </c>
      <c r="R141" s="27" t="str">
        <f t="shared" si="389"/>
        <v/>
      </c>
      <c r="T141" s="21" t="e">
        <f>IF(COUNTA($T$139:T140)&lt;=COUNTIF(#REF!,_listky!$T$137),MAX($T$139:T140)+1,"")</f>
        <v>#REF!</v>
      </c>
      <c r="U141" s="21" t="str">
        <f>IFERROR(INDEX(#REF!,MATCH($T$137&amp;"_"&amp;$T141,#REF!,0),1),"")</f>
        <v/>
      </c>
      <c r="V141" s="21" t="str">
        <f>IFERROR(INDEX(#REF!,MATCH($T$137&amp;"_"&amp;$T141,#REF!,0),1),"")</f>
        <v/>
      </c>
      <c r="W141" s="21" t="str">
        <f>IFERROR(INDEX(#REF!,MATCH($T$137&amp;"_"&amp;$T141,#REF!,0),1),"")&amp;" "&amp;IFERROR(INDEX(#REF!,MATCH($T$137&amp;"_"&amp;$T141,#REF!,0),1),"")</f>
        <v xml:space="preserve"> </v>
      </c>
      <c r="X141" s="21" t="str">
        <f>IFERROR(INDEX(#REF!,MATCH($T$137&amp;"_"&amp;$T141,#REF!,0),1),"")</f>
        <v/>
      </c>
      <c r="Y141" s="27" t="str">
        <f>IFERROR(VLOOKUP(V141,#REF!,7,0),"")</f>
        <v/>
      </c>
      <c r="Z141" s="27" t="str">
        <f>IFERROR(IF(VLOOKUP(V141,#REF!,8,0)=0,"NE","ANO"),"")</f>
        <v/>
      </c>
      <c r="AB141" s="21" t="e">
        <f t="shared" si="379"/>
        <v>#REF!</v>
      </c>
      <c r="AC141" s="21" t="str">
        <f t="shared" si="390"/>
        <v/>
      </c>
      <c r="AD141" s="21" t="str">
        <f t="shared" si="391"/>
        <v/>
      </c>
      <c r="AE141" s="21" t="str">
        <f t="shared" si="392"/>
        <v xml:space="preserve"> </v>
      </c>
      <c r="AF141" s="21" t="str">
        <f t="shared" si="393"/>
        <v/>
      </c>
      <c r="AG141" s="27" t="str">
        <f t="shared" si="394"/>
        <v/>
      </c>
      <c r="AH141" s="27" t="str">
        <f t="shared" si="395"/>
        <v/>
      </c>
      <c r="AJ141" s="21" t="e">
        <f>IF(COUNTA($AJ$139:AJ140)&lt;=COUNTIF(#REF!,_listky!$AJ$137),MAX($AJ$139:AJ140)+1,"")</f>
        <v>#REF!</v>
      </c>
      <c r="AK141" s="21" t="str">
        <f>IFERROR(INDEX(#REF!,MATCH($AJ$137&amp;"_"&amp;$AJ141,#REF!,0),1),"")</f>
        <v/>
      </c>
      <c r="AL141" s="21" t="str">
        <f>IFERROR(INDEX(#REF!,MATCH($AJ$137&amp;"_"&amp;$AJ141,#REF!,0),1),"")</f>
        <v/>
      </c>
      <c r="AM141" s="21" t="str">
        <f>IFERROR(INDEX(#REF!,MATCH($AJ$137&amp;"_"&amp;$AJ141,#REF!,0),1),"")&amp;" "&amp;IFERROR(INDEX(#REF!,MATCH($AJ$137&amp;"_"&amp;$AJ141,#REF!,0),1),"")</f>
        <v xml:space="preserve"> </v>
      </c>
      <c r="AN141" s="21" t="str">
        <f>IFERROR(INDEX(#REF!,MATCH($AJ$137&amp;"_"&amp;$AJ141,#REF!,0),1),"")</f>
        <v/>
      </c>
      <c r="AO141" s="27" t="str">
        <f>IFERROR(VLOOKUP(AL141,#REF!,7,0),"")</f>
        <v/>
      </c>
      <c r="AP141" s="27" t="str">
        <f>IFERROR(IF(VLOOKUP(AL141,#REF!,8,0)=0,"NE","ANO"),"")</f>
        <v/>
      </c>
      <c r="AR141" s="21" t="e">
        <f t="shared" si="380"/>
        <v>#REF!</v>
      </c>
      <c r="AS141" s="21" t="str">
        <f t="shared" si="396"/>
        <v/>
      </c>
      <c r="AT141" s="21" t="str">
        <f t="shared" si="397"/>
        <v/>
      </c>
      <c r="AU141" s="21" t="str">
        <f t="shared" si="398"/>
        <v xml:space="preserve"> </v>
      </c>
      <c r="AV141" s="21" t="str">
        <f t="shared" si="399"/>
        <v/>
      </c>
      <c r="AW141" s="27" t="str">
        <f t="shared" si="400"/>
        <v/>
      </c>
      <c r="AX141" s="27" t="str">
        <f t="shared" si="401"/>
        <v/>
      </c>
      <c r="AZ141" s="21" t="e">
        <f>IF(COUNTA($AZ$139:AZ140)&lt;=COUNTIF(#REF!,_listky!$AZ$137),MAX($AZ$139:AZ140)+1,"")</f>
        <v>#REF!</v>
      </c>
      <c r="BA141" s="21" t="str">
        <f>IFERROR(INDEX(#REF!,MATCH($AZ$137&amp;"_"&amp;$AZ141,#REF!,0),1),"")</f>
        <v/>
      </c>
      <c r="BB141" s="21" t="str">
        <f>IFERROR(INDEX(#REF!,MATCH($AZ$137&amp;"_"&amp;$AZ141,#REF!,0),1),"")</f>
        <v/>
      </c>
      <c r="BC141" s="21" t="str">
        <f>IFERROR(INDEX(#REF!,MATCH($AZ$137&amp;"_"&amp;$AZ141,#REF!,0),1),"")&amp;" "&amp;IFERROR(INDEX(#REF!,MATCH($AZ$137&amp;"_"&amp;$AZ141,#REF!,0),1),"")</f>
        <v xml:space="preserve"> </v>
      </c>
      <c r="BD141" s="21" t="str">
        <f>IFERROR(INDEX(#REF!,MATCH($AZ$137&amp;"_"&amp;$AZ141,#REF!,0),1),"")</f>
        <v/>
      </c>
      <c r="BE141" s="27" t="str">
        <f>IFERROR(VLOOKUP(BB141,#REF!,7,0),"")</f>
        <v/>
      </c>
      <c r="BF141" s="27" t="str">
        <f>IFERROR(IF(VLOOKUP(BB141,#REF!,8,0)=0,"NE","ANO"),"")</f>
        <v/>
      </c>
      <c r="BH141" s="21" t="e">
        <f t="shared" si="381"/>
        <v>#REF!</v>
      </c>
      <c r="BI141" s="21" t="str">
        <f t="shared" si="402"/>
        <v/>
      </c>
      <c r="BJ141" s="21" t="str">
        <f t="shared" si="403"/>
        <v/>
      </c>
      <c r="BK141" s="21" t="str">
        <f t="shared" si="404"/>
        <v xml:space="preserve"> </v>
      </c>
      <c r="BL141" s="21" t="str">
        <f t="shared" si="405"/>
        <v/>
      </c>
      <c r="BM141" s="27" t="str">
        <f t="shared" si="406"/>
        <v/>
      </c>
      <c r="BN141" s="27" t="str">
        <f t="shared" si="407"/>
        <v/>
      </c>
      <c r="BP141" s="21" t="e">
        <f>IF(COUNTA($BP$139:BP140)&lt;=COUNTIF(#REF!,_listky!$BP$137),MAX($BP$139:BP140)+1,"")</f>
        <v>#REF!</v>
      </c>
      <c r="BQ141" s="21" t="str">
        <f>IFERROR(INDEX(#REF!,MATCH($BP$137&amp;"_"&amp;$BP141,#REF!,0),1),"")</f>
        <v/>
      </c>
      <c r="BR141" s="21" t="str">
        <f>IFERROR(INDEX(#REF!,MATCH($BP$137&amp;"_"&amp;$BP141,#REF!,0),1),"")</f>
        <v/>
      </c>
      <c r="BS141" s="21" t="str">
        <f>IFERROR(INDEX(#REF!,MATCH($BP$137&amp;"_"&amp;$BP141,#REF!,0),1),"")&amp;" "&amp;IFERROR(INDEX(#REF!,MATCH($BP$137&amp;"_"&amp;$BP141,#REF!,0),1),"")</f>
        <v xml:space="preserve"> </v>
      </c>
      <c r="BT141" s="21" t="str">
        <f>IFERROR(INDEX(#REF!,MATCH($BP$137&amp;"_"&amp;$BP141,#REF!,0),1),"")</f>
        <v/>
      </c>
      <c r="BU141" s="27" t="str">
        <f>IFERROR(VLOOKUP(BR141,#REF!,7,0),"")</f>
        <v/>
      </c>
      <c r="BV141" s="27" t="str">
        <f>IFERROR(IF(VLOOKUP(BR141,#REF!,8,0)=0,"NE","ANO"),"")</f>
        <v/>
      </c>
      <c r="BX141" s="21" t="e">
        <f t="shared" si="382"/>
        <v>#REF!</v>
      </c>
      <c r="BY141" s="21" t="str">
        <f t="shared" si="408"/>
        <v/>
      </c>
      <c r="BZ141" s="21" t="str">
        <f t="shared" si="409"/>
        <v/>
      </c>
      <c r="CA141" s="21" t="str">
        <f t="shared" si="410"/>
        <v xml:space="preserve"> </v>
      </c>
      <c r="CB141" s="21" t="str">
        <f t="shared" si="411"/>
        <v/>
      </c>
      <c r="CC141" s="27" t="str">
        <f t="shared" si="412"/>
        <v/>
      </c>
      <c r="CD141" s="27" t="str">
        <f t="shared" si="413"/>
        <v/>
      </c>
      <c r="CF141" s="21" t="e">
        <f>IF(COUNTA($CF$139:CF140)&lt;=COUNTIF(#REF!,_listky!$CF$137),MAX($CF$139:CF140)+1,"")</f>
        <v>#REF!</v>
      </c>
      <c r="CG141" s="21" t="str">
        <f>IFERROR(INDEX(#REF!,MATCH($CF$137&amp;"_"&amp;$CF141,#REF!,0),1),"")</f>
        <v/>
      </c>
      <c r="CH141" s="21" t="str">
        <f>IFERROR(INDEX(#REF!,MATCH($CF$137&amp;"_"&amp;$CF141,#REF!,0),1),"")</f>
        <v/>
      </c>
      <c r="CI141" s="21" t="str">
        <f>IFERROR(INDEX(#REF!,MATCH($CF$137&amp;"_"&amp;$CF141,#REF!,0),1),"")&amp;" "&amp;IFERROR(INDEX(#REF!,MATCH($CF$137&amp;"_"&amp;$CF141,#REF!,0),1),"")</f>
        <v xml:space="preserve"> </v>
      </c>
      <c r="CJ141" s="21" t="str">
        <f>IFERROR(INDEX(#REF!,MATCH($CF$137&amp;"_"&amp;$CF141,#REF!,0),1),"")</f>
        <v/>
      </c>
      <c r="CK141" s="27" t="str">
        <f>IFERROR(VLOOKUP(CH141,#REF!,7,0),"")</f>
        <v/>
      </c>
      <c r="CL141" s="27" t="str">
        <f>IFERROR(IF(VLOOKUP(CH141,#REF!,8,0)=0,"NE","ANO"),"")</f>
        <v/>
      </c>
      <c r="CN141" s="21" t="e">
        <f t="shared" si="383"/>
        <v>#REF!</v>
      </c>
      <c r="CO141" s="21" t="str">
        <f t="shared" si="414"/>
        <v/>
      </c>
      <c r="CP141" s="21" t="str">
        <f t="shared" si="415"/>
        <v/>
      </c>
      <c r="CQ141" s="21" t="str">
        <f t="shared" si="416"/>
        <v xml:space="preserve"> </v>
      </c>
      <c r="CR141" s="21" t="str">
        <f t="shared" si="417"/>
        <v/>
      </c>
      <c r="CS141" s="27" t="str">
        <f t="shared" si="418"/>
        <v/>
      </c>
      <c r="CT141" s="27" t="str">
        <f t="shared" si="419"/>
        <v/>
      </c>
    </row>
    <row r="142" spans="4:98" x14ac:dyDescent="0.25">
      <c r="D142" s="21" t="e">
        <f>IF(COUNTA($D$139:D141)&lt;=COUNTIF(#REF!,_listky!$D$137),MAX($D$139:D141)+1,"")</f>
        <v>#REF!</v>
      </c>
      <c r="E142" s="21" t="str">
        <f>IFERROR(INDEX(#REF!,MATCH($D$137&amp;"_"&amp;$D142,#REF!,0),1),"")</f>
        <v/>
      </c>
      <c r="F142" s="21" t="str">
        <f>IFERROR(INDEX(#REF!,MATCH($D$137&amp;"_"&amp;$D142,#REF!,0),1),"")</f>
        <v/>
      </c>
      <c r="G142" s="21" t="str">
        <f>IFERROR(INDEX(#REF!,MATCH($D$137&amp;"_"&amp;$D142,#REF!,0),1),"")&amp;" "&amp;IFERROR(INDEX(#REF!,MATCH($D$137&amp;"_"&amp;$D142,#REF!,0),1),"")</f>
        <v xml:space="preserve"> </v>
      </c>
      <c r="H142" s="21" t="str">
        <f>IFERROR(INDEX(#REF!,MATCH($D$137&amp;"_"&amp;$D142,#REF!,0),1),"")</f>
        <v/>
      </c>
      <c r="I142" s="27" t="str">
        <f>IFERROR(VLOOKUP(F142,#REF!,7,0),"")</f>
        <v/>
      </c>
      <c r="J142" s="27" t="str">
        <f>IFERROR(IF(VLOOKUP(F142,#REF!,8,0)=0,"NE","ANO"),"")</f>
        <v/>
      </c>
      <c r="L142" s="21" t="e">
        <f t="shared" si="378"/>
        <v>#REF!</v>
      </c>
      <c r="M142" s="21" t="str">
        <f t="shared" si="384"/>
        <v/>
      </c>
      <c r="N142" s="21" t="str">
        <f t="shared" si="385"/>
        <v/>
      </c>
      <c r="O142" s="21" t="str">
        <f t="shared" si="386"/>
        <v xml:space="preserve"> </v>
      </c>
      <c r="P142" s="21" t="str">
        <f t="shared" si="387"/>
        <v/>
      </c>
      <c r="Q142" s="27" t="str">
        <f t="shared" si="388"/>
        <v/>
      </c>
      <c r="R142" s="27" t="str">
        <f t="shared" si="389"/>
        <v/>
      </c>
      <c r="T142" s="21" t="e">
        <f>IF(COUNTA($T$139:T141)&lt;=COUNTIF(#REF!,_listky!$T$137),MAX($T$139:T141)+1,"")</f>
        <v>#REF!</v>
      </c>
      <c r="U142" s="21" t="str">
        <f>IFERROR(INDEX(#REF!,MATCH($T$137&amp;"_"&amp;$T142,#REF!,0),1),"")</f>
        <v/>
      </c>
      <c r="V142" s="21" t="str">
        <f>IFERROR(INDEX(#REF!,MATCH($T$137&amp;"_"&amp;$T142,#REF!,0),1),"")</f>
        <v/>
      </c>
      <c r="W142" s="21" t="str">
        <f>IFERROR(INDEX(#REF!,MATCH($T$137&amp;"_"&amp;$T142,#REF!,0),1),"")&amp;" "&amp;IFERROR(INDEX(#REF!,MATCH($T$137&amp;"_"&amp;$T142,#REF!,0),1),"")</f>
        <v xml:space="preserve"> </v>
      </c>
      <c r="X142" s="21" t="str">
        <f>IFERROR(INDEX(#REF!,MATCH($T$137&amp;"_"&amp;$T142,#REF!,0),1),"")</f>
        <v/>
      </c>
      <c r="Y142" s="27" t="str">
        <f>IFERROR(VLOOKUP(V142,#REF!,7,0),"")</f>
        <v/>
      </c>
      <c r="Z142" s="27" t="str">
        <f>IFERROR(IF(VLOOKUP(V142,#REF!,8,0)=0,"NE","ANO"),"")</f>
        <v/>
      </c>
      <c r="AB142" s="21" t="e">
        <f t="shared" si="379"/>
        <v>#REF!</v>
      </c>
      <c r="AC142" s="21" t="str">
        <f t="shared" si="390"/>
        <v/>
      </c>
      <c r="AD142" s="21" t="str">
        <f t="shared" si="391"/>
        <v/>
      </c>
      <c r="AE142" s="21" t="str">
        <f t="shared" si="392"/>
        <v xml:space="preserve"> </v>
      </c>
      <c r="AF142" s="21" t="str">
        <f t="shared" si="393"/>
        <v/>
      </c>
      <c r="AG142" s="27" t="str">
        <f t="shared" si="394"/>
        <v/>
      </c>
      <c r="AH142" s="27" t="str">
        <f t="shared" si="395"/>
        <v/>
      </c>
      <c r="AJ142" s="21" t="e">
        <f>IF(COUNTA($AJ$139:AJ141)&lt;=COUNTIF(#REF!,_listky!$AJ$137),MAX($AJ$139:AJ141)+1,"")</f>
        <v>#REF!</v>
      </c>
      <c r="AK142" s="21" t="str">
        <f>IFERROR(INDEX(#REF!,MATCH($AJ$137&amp;"_"&amp;$AJ142,#REF!,0),1),"")</f>
        <v/>
      </c>
      <c r="AL142" s="21" t="str">
        <f>IFERROR(INDEX(#REF!,MATCH($AJ$137&amp;"_"&amp;$AJ142,#REF!,0),1),"")</f>
        <v/>
      </c>
      <c r="AM142" s="21" t="str">
        <f>IFERROR(INDEX(#REF!,MATCH($AJ$137&amp;"_"&amp;$AJ142,#REF!,0),1),"")&amp;" "&amp;IFERROR(INDEX(#REF!,MATCH($AJ$137&amp;"_"&amp;$AJ142,#REF!,0),1),"")</f>
        <v xml:space="preserve"> </v>
      </c>
      <c r="AN142" s="21" t="str">
        <f>IFERROR(INDEX(#REF!,MATCH($AJ$137&amp;"_"&amp;$AJ142,#REF!,0),1),"")</f>
        <v/>
      </c>
      <c r="AO142" s="27" t="str">
        <f>IFERROR(VLOOKUP(AL142,#REF!,7,0),"")</f>
        <v/>
      </c>
      <c r="AP142" s="27" t="str">
        <f>IFERROR(IF(VLOOKUP(AL142,#REF!,8,0)=0,"NE","ANO"),"")</f>
        <v/>
      </c>
      <c r="AR142" s="21" t="e">
        <f t="shared" si="380"/>
        <v>#REF!</v>
      </c>
      <c r="AS142" s="21" t="str">
        <f t="shared" si="396"/>
        <v/>
      </c>
      <c r="AT142" s="21" t="str">
        <f t="shared" si="397"/>
        <v/>
      </c>
      <c r="AU142" s="21" t="str">
        <f t="shared" si="398"/>
        <v xml:space="preserve"> </v>
      </c>
      <c r="AV142" s="21" t="str">
        <f t="shared" si="399"/>
        <v/>
      </c>
      <c r="AW142" s="27" t="str">
        <f t="shared" si="400"/>
        <v/>
      </c>
      <c r="AX142" s="27" t="str">
        <f t="shared" si="401"/>
        <v/>
      </c>
      <c r="AZ142" s="21" t="e">
        <f>IF(COUNTA($AZ$139:AZ141)&lt;=COUNTIF(#REF!,_listky!$AZ$137),MAX($AZ$139:AZ141)+1,"")</f>
        <v>#REF!</v>
      </c>
      <c r="BA142" s="21" t="str">
        <f>IFERROR(INDEX(#REF!,MATCH($AZ$137&amp;"_"&amp;$AZ142,#REF!,0),1),"")</f>
        <v/>
      </c>
      <c r="BB142" s="21" t="str">
        <f>IFERROR(INDEX(#REF!,MATCH($AZ$137&amp;"_"&amp;$AZ142,#REF!,0),1),"")</f>
        <v/>
      </c>
      <c r="BC142" s="21" t="str">
        <f>IFERROR(INDEX(#REF!,MATCH($AZ$137&amp;"_"&amp;$AZ142,#REF!,0),1),"")&amp;" "&amp;IFERROR(INDEX(#REF!,MATCH($AZ$137&amp;"_"&amp;$AZ142,#REF!,0),1),"")</f>
        <v xml:space="preserve"> </v>
      </c>
      <c r="BD142" s="21" t="str">
        <f>IFERROR(INDEX(#REF!,MATCH($AZ$137&amp;"_"&amp;$AZ142,#REF!,0),1),"")</f>
        <v/>
      </c>
      <c r="BE142" s="27" t="str">
        <f>IFERROR(VLOOKUP(BB142,#REF!,7,0),"")</f>
        <v/>
      </c>
      <c r="BF142" s="27" t="str">
        <f>IFERROR(IF(VLOOKUP(BB142,#REF!,8,0)=0,"NE","ANO"),"")</f>
        <v/>
      </c>
      <c r="BH142" s="21" t="e">
        <f t="shared" si="381"/>
        <v>#REF!</v>
      </c>
      <c r="BI142" s="21" t="str">
        <f t="shared" si="402"/>
        <v/>
      </c>
      <c r="BJ142" s="21" t="str">
        <f t="shared" si="403"/>
        <v/>
      </c>
      <c r="BK142" s="21" t="str">
        <f t="shared" si="404"/>
        <v xml:space="preserve"> </v>
      </c>
      <c r="BL142" s="21" t="str">
        <f t="shared" si="405"/>
        <v/>
      </c>
      <c r="BM142" s="27" t="str">
        <f t="shared" si="406"/>
        <v/>
      </c>
      <c r="BN142" s="27" t="str">
        <f t="shared" si="407"/>
        <v/>
      </c>
      <c r="BP142" s="21" t="e">
        <f>IF(COUNTA($BP$139:BP141)&lt;=COUNTIF(#REF!,_listky!$BP$137),MAX($BP$139:BP141)+1,"")</f>
        <v>#REF!</v>
      </c>
      <c r="BQ142" s="21" t="str">
        <f>IFERROR(INDEX(#REF!,MATCH($BP$137&amp;"_"&amp;$BP142,#REF!,0),1),"")</f>
        <v/>
      </c>
      <c r="BR142" s="21" t="str">
        <f>IFERROR(INDEX(#REF!,MATCH($BP$137&amp;"_"&amp;$BP142,#REF!,0),1),"")</f>
        <v/>
      </c>
      <c r="BS142" s="21" t="str">
        <f>IFERROR(INDEX(#REF!,MATCH($BP$137&amp;"_"&amp;$BP142,#REF!,0),1),"")&amp;" "&amp;IFERROR(INDEX(#REF!,MATCH($BP$137&amp;"_"&amp;$BP142,#REF!,0),1),"")</f>
        <v xml:space="preserve"> </v>
      </c>
      <c r="BT142" s="21" t="str">
        <f>IFERROR(INDEX(#REF!,MATCH($BP$137&amp;"_"&amp;$BP142,#REF!,0),1),"")</f>
        <v/>
      </c>
      <c r="BU142" s="27" t="str">
        <f>IFERROR(VLOOKUP(BR142,#REF!,7,0),"")</f>
        <v/>
      </c>
      <c r="BV142" s="27" t="str">
        <f>IFERROR(IF(VLOOKUP(BR142,#REF!,8,0)=0,"NE","ANO"),"")</f>
        <v/>
      </c>
      <c r="BX142" s="21" t="e">
        <f t="shared" si="382"/>
        <v>#REF!</v>
      </c>
      <c r="BY142" s="21" t="str">
        <f t="shared" si="408"/>
        <v/>
      </c>
      <c r="BZ142" s="21" t="str">
        <f t="shared" si="409"/>
        <v/>
      </c>
      <c r="CA142" s="21" t="str">
        <f t="shared" si="410"/>
        <v xml:space="preserve"> </v>
      </c>
      <c r="CB142" s="21" t="str">
        <f t="shared" si="411"/>
        <v/>
      </c>
      <c r="CC142" s="27" t="str">
        <f t="shared" si="412"/>
        <v/>
      </c>
      <c r="CD142" s="27" t="str">
        <f t="shared" si="413"/>
        <v/>
      </c>
      <c r="CF142" s="21" t="e">
        <f>IF(COUNTA($CF$139:CF141)&lt;=COUNTIF(#REF!,_listky!$CF$137),MAX($CF$139:CF141)+1,"")</f>
        <v>#REF!</v>
      </c>
      <c r="CG142" s="21" t="str">
        <f>IFERROR(INDEX(#REF!,MATCH($CF$137&amp;"_"&amp;$CF142,#REF!,0),1),"")</f>
        <v/>
      </c>
      <c r="CH142" s="21" t="str">
        <f>IFERROR(INDEX(#REF!,MATCH($CF$137&amp;"_"&amp;$CF142,#REF!,0),1),"")</f>
        <v/>
      </c>
      <c r="CI142" s="21" t="str">
        <f>IFERROR(INDEX(#REF!,MATCH($CF$137&amp;"_"&amp;$CF142,#REF!,0),1),"")&amp;" "&amp;IFERROR(INDEX(#REF!,MATCH($CF$137&amp;"_"&amp;$CF142,#REF!,0),1),"")</f>
        <v xml:space="preserve"> </v>
      </c>
      <c r="CJ142" s="21" t="str">
        <f>IFERROR(INDEX(#REF!,MATCH($CF$137&amp;"_"&amp;$CF142,#REF!,0),1),"")</f>
        <v/>
      </c>
      <c r="CK142" s="27" t="str">
        <f>IFERROR(VLOOKUP(CH142,#REF!,7,0),"")</f>
        <v/>
      </c>
      <c r="CL142" s="27" t="str">
        <f>IFERROR(IF(VLOOKUP(CH142,#REF!,8,0)=0,"NE","ANO"),"")</f>
        <v/>
      </c>
      <c r="CN142" s="21" t="e">
        <f t="shared" si="383"/>
        <v>#REF!</v>
      </c>
      <c r="CO142" s="21" t="str">
        <f t="shared" si="414"/>
        <v/>
      </c>
      <c r="CP142" s="21" t="str">
        <f t="shared" si="415"/>
        <v/>
      </c>
      <c r="CQ142" s="21" t="str">
        <f t="shared" si="416"/>
        <v xml:space="preserve"> </v>
      </c>
      <c r="CR142" s="21" t="str">
        <f t="shared" si="417"/>
        <v/>
      </c>
      <c r="CS142" s="27" t="str">
        <f t="shared" si="418"/>
        <v/>
      </c>
      <c r="CT142" s="27" t="str">
        <f t="shared" si="419"/>
        <v/>
      </c>
    </row>
    <row r="143" spans="4:98" x14ac:dyDescent="0.25">
      <c r="D143" s="21" t="e">
        <f>IF(COUNTA($D$139:D142)&lt;=COUNTIF(#REF!,_listky!$D$137),MAX($D$139:D142)+1,"")</f>
        <v>#REF!</v>
      </c>
      <c r="E143" s="21" t="str">
        <f>IFERROR(INDEX(#REF!,MATCH($D$137&amp;"_"&amp;$D143,#REF!,0),1),"")</f>
        <v/>
      </c>
      <c r="F143" s="21" t="str">
        <f>IFERROR(INDEX(#REF!,MATCH($D$137&amp;"_"&amp;$D143,#REF!,0),1),"")</f>
        <v/>
      </c>
      <c r="G143" s="21" t="str">
        <f>IFERROR(INDEX(#REF!,MATCH($D$137&amp;"_"&amp;$D143,#REF!,0),1),"")&amp;" "&amp;IFERROR(INDEX(#REF!,MATCH($D$137&amp;"_"&amp;$D143,#REF!,0),1),"")</f>
        <v xml:space="preserve"> </v>
      </c>
      <c r="H143" s="21" t="str">
        <f>IFERROR(INDEX(#REF!,MATCH($D$137&amp;"_"&amp;$D143,#REF!,0),1),"")</f>
        <v/>
      </c>
      <c r="I143" s="27" t="str">
        <f>IFERROR(VLOOKUP(F143,#REF!,7,0),"")</f>
        <v/>
      </c>
      <c r="J143" s="27" t="str">
        <f>IFERROR(IF(VLOOKUP(F143,#REF!,8,0)=0,"NE","ANO"),"")</f>
        <v/>
      </c>
      <c r="L143" s="21" t="e">
        <f t="shared" si="378"/>
        <v>#REF!</v>
      </c>
      <c r="M143" s="21" t="str">
        <f t="shared" si="384"/>
        <v/>
      </c>
      <c r="N143" s="21" t="str">
        <f t="shared" si="385"/>
        <v/>
      </c>
      <c r="O143" s="21" t="str">
        <f t="shared" si="386"/>
        <v xml:space="preserve"> </v>
      </c>
      <c r="P143" s="21" t="str">
        <f t="shared" si="387"/>
        <v/>
      </c>
      <c r="Q143" s="27" t="str">
        <f t="shared" si="388"/>
        <v/>
      </c>
      <c r="R143" s="27" t="str">
        <f t="shared" si="389"/>
        <v/>
      </c>
      <c r="T143" s="21" t="e">
        <f>IF(COUNTA($T$139:T142)&lt;=COUNTIF(#REF!,_listky!$T$137),MAX($T$139:T142)+1,"")</f>
        <v>#REF!</v>
      </c>
      <c r="U143" s="21" t="str">
        <f>IFERROR(INDEX(#REF!,MATCH($T$137&amp;"_"&amp;$T143,#REF!,0),1),"")</f>
        <v/>
      </c>
      <c r="V143" s="21" t="str">
        <f>IFERROR(INDEX(#REF!,MATCH($T$137&amp;"_"&amp;$T143,#REF!,0),1),"")</f>
        <v/>
      </c>
      <c r="W143" s="21" t="str">
        <f>IFERROR(INDEX(#REF!,MATCH($T$137&amp;"_"&amp;$T143,#REF!,0),1),"")&amp;" "&amp;IFERROR(INDEX(#REF!,MATCH($T$137&amp;"_"&amp;$T143,#REF!,0),1),"")</f>
        <v xml:space="preserve"> </v>
      </c>
      <c r="X143" s="21" t="str">
        <f>IFERROR(INDEX(#REF!,MATCH($T$137&amp;"_"&amp;$T143,#REF!,0),1),"")</f>
        <v/>
      </c>
      <c r="Y143" s="27" t="str">
        <f>IFERROR(VLOOKUP(V143,#REF!,7,0),"")</f>
        <v/>
      </c>
      <c r="Z143" s="27" t="str">
        <f>IFERROR(IF(VLOOKUP(V143,#REF!,8,0)=0,"NE","ANO"),"")</f>
        <v/>
      </c>
      <c r="AB143" s="21" t="e">
        <f t="shared" si="379"/>
        <v>#REF!</v>
      </c>
      <c r="AC143" s="21" t="str">
        <f t="shared" si="390"/>
        <v/>
      </c>
      <c r="AD143" s="21" t="str">
        <f t="shared" si="391"/>
        <v/>
      </c>
      <c r="AE143" s="21" t="str">
        <f t="shared" si="392"/>
        <v xml:space="preserve"> </v>
      </c>
      <c r="AF143" s="21" t="str">
        <f t="shared" si="393"/>
        <v/>
      </c>
      <c r="AG143" s="27" t="str">
        <f t="shared" si="394"/>
        <v/>
      </c>
      <c r="AH143" s="27" t="str">
        <f t="shared" si="395"/>
        <v/>
      </c>
      <c r="AJ143" s="21" t="e">
        <f>IF(COUNTA($AJ$139:AJ142)&lt;=COUNTIF(#REF!,_listky!$AJ$137),MAX($AJ$139:AJ142)+1,"")</f>
        <v>#REF!</v>
      </c>
      <c r="AK143" s="21" t="str">
        <f>IFERROR(INDEX(#REF!,MATCH($AJ$137&amp;"_"&amp;$AJ143,#REF!,0),1),"")</f>
        <v/>
      </c>
      <c r="AL143" s="21" t="str">
        <f>IFERROR(INDEX(#REF!,MATCH($AJ$137&amp;"_"&amp;$AJ143,#REF!,0),1),"")</f>
        <v/>
      </c>
      <c r="AM143" s="21" t="str">
        <f>IFERROR(INDEX(#REF!,MATCH($AJ$137&amp;"_"&amp;$AJ143,#REF!,0),1),"")&amp;" "&amp;IFERROR(INDEX(#REF!,MATCH($AJ$137&amp;"_"&amp;$AJ143,#REF!,0),1),"")</f>
        <v xml:space="preserve"> </v>
      </c>
      <c r="AN143" s="21" t="str">
        <f>IFERROR(INDEX(#REF!,MATCH($AJ$137&amp;"_"&amp;$AJ143,#REF!,0),1),"")</f>
        <v/>
      </c>
      <c r="AO143" s="27" t="str">
        <f>IFERROR(VLOOKUP(AL143,#REF!,7,0),"")</f>
        <v/>
      </c>
      <c r="AP143" s="27" t="str">
        <f>IFERROR(IF(VLOOKUP(AL143,#REF!,8,0)=0,"NE","ANO"),"")</f>
        <v/>
      </c>
      <c r="AR143" s="21" t="e">
        <f t="shared" si="380"/>
        <v>#REF!</v>
      </c>
      <c r="AS143" s="21" t="str">
        <f t="shared" si="396"/>
        <v/>
      </c>
      <c r="AT143" s="21" t="str">
        <f t="shared" si="397"/>
        <v/>
      </c>
      <c r="AU143" s="21" t="str">
        <f t="shared" si="398"/>
        <v xml:space="preserve"> </v>
      </c>
      <c r="AV143" s="21" t="str">
        <f t="shared" si="399"/>
        <v/>
      </c>
      <c r="AW143" s="27" t="str">
        <f t="shared" si="400"/>
        <v/>
      </c>
      <c r="AX143" s="27" t="str">
        <f t="shared" si="401"/>
        <v/>
      </c>
      <c r="AZ143" s="21" t="e">
        <f>IF(COUNTA($AZ$139:AZ142)&lt;=COUNTIF(#REF!,_listky!$AZ$137),MAX($AZ$139:AZ142)+1,"")</f>
        <v>#REF!</v>
      </c>
      <c r="BA143" s="21" t="str">
        <f>IFERROR(INDEX(#REF!,MATCH($AZ$137&amp;"_"&amp;$AZ143,#REF!,0),1),"")</f>
        <v/>
      </c>
      <c r="BB143" s="21" t="str">
        <f>IFERROR(INDEX(#REF!,MATCH($AZ$137&amp;"_"&amp;$AZ143,#REF!,0),1),"")</f>
        <v/>
      </c>
      <c r="BC143" s="21" t="str">
        <f>IFERROR(INDEX(#REF!,MATCH($AZ$137&amp;"_"&amp;$AZ143,#REF!,0),1),"")&amp;" "&amp;IFERROR(INDEX(#REF!,MATCH($AZ$137&amp;"_"&amp;$AZ143,#REF!,0),1),"")</f>
        <v xml:space="preserve"> </v>
      </c>
      <c r="BD143" s="21" t="str">
        <f>IFERROR(INDEX(#REF!,MATCH($AZ$137&amp;"_"&amp;$AZ143,#REF!,0),1),"")</f>
        <v/>
      </c>
      <c r="BE143" s="27" t="str">
        <f>IFERROR(VLOOKUP(BB143,#REF!,7,0),"")</f>
        <v/>
      </c>
      <c r="BF143" s="27" t="str">
        <f>IFERROR(IF(VLOOKUP(BB143,#REF!,8,0)=0,"NE","ANO"),"")</f>
        <v/>
      </c>
      <c r="BH143" s="21" t="e">
        <f t="shared" si="381"/>
        <v>#REF!</v>
      </c>
      <c r="BI143" s="21" t="str">
        <f t="shared" si="402"/>
        <v/>
      </c>
      <c r="BJ143" s="21" t="str">
        <f t="shared" si="403"/>
        <v/>
      </c>
      <c r="BK143" s="21" t="str">
        <f t="shared" si="404"/>
        <v xml:space="preserve"> </v>
      </c>
      <c r="BL143" s="21" t="str">
        <f t="shared" si="405"/>
        <v/>
      </c>
      <c r="BM143" s="27" t="str">
        <f t="shared" si="406"/>
        <v/>
      </c>
      <c r="BN143" s="27" t="str">
        <f t="shared" si="407"/>
        <v/>
      </c>
      <c r="BP143" s="21" t="e">
        <f>IF(COUNTA($BP$139:BP142)&lt;=COUNTIF(#REF!,_listky!$BP$137),MAX($BP$139:BP142)+1,"")</f>
        <v>#REF!</v>
      </c>
      <c r="BQ143" s="21" t="str">
        <f>IFERROR(INDEX(#REF!,MATCH($BP$137&amp;"_"&amp;$BP143,#REF!,0),1),"")</f>
        <v/>
      </c>
      <c r="BR143" s="21" t="str">
        <f>IFERROR(INDEX(#REF!,MATCH($BP$137&amp;"_"&amp;$BP143,#REF!,0),1),"")</f>
        <v/>
      </c>
      <c r="BS143" s="21" t="str">
        <f>IFERROR(INDEX(#REF!,MATCH($BP$137&amp;"_"&amp;$BP143,#REF!,0),1),"")&amp;" "&amp;IFERROR(INDEX(#REF!,MATCH($BP$137&amp;"_"&amp;$BP143,#REF!,0),1),"")</f>
        <v xml:space="preserve"> </v>
      </c>
      <c r="BT143" s="21" t="str">
        <f>IFERROR(INDEX(#REF!,MATCH($BP$137&amp;"_"&amp;$BP143,#REF!,0),1),"")</f>
        <v/>
      </c>
      <c r="BU143" s="27" t="str">
        <f>IFERROR(VLOOKUP(BR143,#REF!,7,0),"")</f>
        <v/>
      </c>
      <c r="BV143" s="27" t="str">
        <f>IFERROR(IF(VLOOKUP(BR143,#REF!,8,0)=0,"NE","ANO"),"")</f>
        <v/>
      </c>
      <c r="BX143" s="21" t="e">
        <f t="shared" si="382"/>
        <v>#REF!</v>
      </c>
      <c r="BY143" s="21" t="str">
        <f t="shared" si="408"/>
        <v/>
      </c>
      <c r="BZ143" s="21" t="str">
        <f t="shared" si="409"/>
        <v/>
      </c>
      <c r="CA143" s="21" t="str">
        <f t="shared" si="410"/>
        <v xml:space="preserve"> </v>
      </c>
      <c r="CB143" s="21" t="str">
        <f t="shared" si="411"/>
        <v/>
      </c>
      <c r="CC143" s="27" t="str">
        <f t="shared" si="412"/>
        <v/>
      </c>
      <c r="CD143" s="27" t="str">
        <f t="shared" si="413"/>
        <v/>
      </c>
      <c r="CF143" s="21" t="e">
        <f>IF(COUNTA($CF$139:CF142)&lt;=COUNTIF(#REF!,_listky!$CF$137),MAX($CF$139:CF142)+1,"")</f>
        <v>#REF!</v>
      </c>
      <c r="CG143" s="21" t="str">
        <f>IFERROR(INDEX(#REF!,MATCH($CF$137&amp;"_"&amp;$CF143,#REF!,0),1),"")</f>
        <v/>
      </c>
      <c r="CH143" s="21" t="str">
        <f>IFERROR(INDEX(#REF!,MATCH($CF$137&amp;"_"&amp;$CF143,#REF!,0),1),"")</f>
        <v/>
      </c>
      <c r="CI143" s="21" t="str">
        <f>IFERROR(INDEX(#REF!,MATCH($CF$137&amp;"_"&amp;$CF143,#REF!,0),1),"")&amp;" "&amp;IFERROR(INDEX(#REF!,MATCH($CF$137&amp;"_"&amp;$CF143,#REF!,0),1),"")</f>
        <v xml:space="preserve"> </v>
      </c>
      <c r="CJ143" s="21" t="str">
        <f>IFERROR(INDEX(#REF!,MATCH($CF$137&amp;"_"&amp;$CF143,#REF!,0),1),"")</f>
        <v/>
      </c>
      <c r="CK143" s="27" t="str">
        <f>IFERROR(VLOOKUP(CH143,#REF!,7,0),"")</f>
        <v/>
      </c>
      <c r="CL143" s="27" t="str">
        <f>IFERROR(IF(VLOOKUP(CH143,#REF!,8,0)=0,"NE","ANO"),"")</f>
        <v/>
      </c>
      <c r="CN143" s="21" t="e">
        <f t="shared" si="383"/>
        <v>#REF!</v>
      </c>
      <c r="CO143" s="21" t="str">
        <f t="shared" si="414"/>
        <v/>
      </c>
      <c r="CP143" s="21" t="str">
        <f t="shared" si="415"/>
        <v/>
      </c>
      <c r="CQ143" s="21" t="str">
        <f t="shared" si="416"/>
        <v xml:space="preserve"> </v>
      </c>
      <c r="CR143" s="21" t="str">
        <f t="shared" si="417"/>
        <v/>
      </c>
      <c r="CS143" s="27" t="str">
        <f t="shared" si="418"/>
        <v/>
      </c>
      <c r="CT143" s="27" t="str">
        <f t="shared" si="419"/>
        <v/>
      </c>
    </row>
    <row r="144" spans="4:98" x14ac:dyDescent="0.25">
      <c r="D144" s="21" t="e">
        <f>IF(COUNTA($D$139:D143)&lt;=COUNTIF(#REF!,_listky!$D$137),MAX($D$139:D143)+1,"")</f>
        <v>#REF!</v>
      </c>
      <c r="E144" s="21" t="str">
        <f>IFERROR(INDEX(#REF!,MATCH($D$137&amp;"_"&amp;$D144,#REF!,0),1),"")</f>
        <v/>
      </c>
      <c r="F144" s="21" t="str">
        <f>IFERROR(INDEX(#REF!,MATCH($D$137&amp;"_"&amp;$D144,#REF!,0),1),"")</f>
        <v/>
      </c>
      <c r="G144" s="21" t="str">
        <f>IFERROR(INDEX(#REF!,MATCH($D$137&amp;"_"&amp;$D144,#REF!,0),1),"")&amp;" "&amp;IFERROR(INDEX(#REF!,MATCH($D$137&amp;"_"&amp;$D144,#REF!,0),1),"")</f>
        <v xml:space="preserve"> </v>
      </c>
      <c r="H144" s="21" t="str">
        <f>IFERROR(INDEX(#REF!,MATCH($D$137&amp;"_"&amp;$D144,#REF!,0),1),"")</f>
        <v/>
      </c>
      <c r="I144" s="27" t="str">
        <f>IFERROR(VLOOKUP(F144,#REF!,7,0),"")</f>
        <v/>
      </c>
      <c r="J144" s="27" t="str">
        <f>IFERROR(IF(VLOOKUP(F144,#REF!,8,0)=0,"NE","ANO"),"")</f>
        <v/>
      </c>
      <c r="L144" s="21" t="e">
        <f t="shared" si="378"/>
        <v>#REF!</v>
      </c>
      <c r="M144" s="21" t="str">
        <f t="shared" si="384"/>
        <v/>
      </c>
      <c r="N144" s="21" t="str">
        <f t="shared" si="385"/>
        <v/>
      </c>
      <c r="O144" s="21" t="str">
        <f t="shared" si="386"/>
        <v xml:space="preserve"> </v>
      </c>
      <c r="P144" s="21" t="str">
        <f t="shared" si="387"/>
        <v/>
      </c>
      <c r="Q144" s="27" t="str">
        <f t="shared" si="388"/>
        <v/>
      </c>
      <c r="R144" s="27" t="str">
        <f t="shared" si="389"/>
        <v/>
      </c>
      <c r="T144" s="21" t="e">
        <f>IF(COUNTA($T$139:T143)&lt;=COUNTIF(#REF!,_listky!$T$137),MAX($T$139:T143)+1,"")</f>
        <v>#REF!</v>
      </c>
      <c r="U144" s="21" t="str">
        <f>IFERROR(INDEX(#REF!,MATCH($T$137&amp;"_"&amp;$T144,#REF!,0),1),"")</f>
        <v/>
      </c>
      <c r="V144" s="21" t="str">
        <f>IFERROR(INDEX(#REF!,MATCH($T$137&amp;"_"&amp;$T144,#REF!,0),1),"")</f>
        <v/>
      </c>
      <c r="W144" s="21" t="str">
        <f>IFERROR(INDEX(#REF!,MATCH($T$137&amp;"_"&amp;$T144,#REF!,0),1),"")&amp;" "&amp;IFERROR(INDEX(#REF!,MATCH($T$137&amp;"_"&amp;$T144,#REF!,0),1),"")</f>
        <v xml:space="preserve"> </v>
      </c>
      <c r="X144" s="21" t="str">
        <f>IFERROR(INDEX(#REF!,MATCH($T$137&amp;"_"&amp;$T144,#REF!,0),1),"")</f>
        <v/>
      </c>
      <c r="Y144" s="27" t="str">
        <f>IFERROR(VLOOKUP(V144,#REF!,7,0),"")</f>
        <v/>
      </c>
      <c r="Z144" s="27" t="str">
        <f>IFERROR(IF(VLOOKUP(V144,#REF!,8,0)=0,"NE","ANO"),"")</f>
        <v/>
      </c>
      <c r="AB144" s="21" t="e">
        <f t="shared" si="379"/>
        <v>#REF!</v>
      </c>
      <c r="AC144" s="21" t="str">
        <f t="shared" si="390"/>
        <v/>
      </c>
      <c r="AD144" s="21" t="str">
        <f t="shared" si="391"/>
        <v/>
      </c>
      <c r="AE144" s="21" t="str">
        <f t="shared" si="392"/>
        <v xml:space="preserve"> </v>
      </c>
      <c r="AF144" s="21" t="str">
        <f t="shared" si="393"/>
        <v/>
      </c>
      <c r="AG144" s="27" t="str">
        <f t="shared" si="394"/>
        <v/>
      </c>
      <c r="AH144" s="27" t="str">
        <f t="shared" si="395"/>
        <v/>
      </c>
      <c r="AJ144" s="21" t="e">
        <f>IF(COUNTA($AJ$139:AJ143)&lt;=COUNTIF(#REF!,_listky!$AJ$137),MAX($AJ$139:AJ143)+1,"")</f>
        <v>#REF!</v>
      </c>
      <c r="AK144" s="21" t="str">
        <f>IFERROR(INDEX(#REF!,MATCH($AJ$137&amp;"_"&amp;$AJ144,#REF!,0),1),"")</f>
        <v/>
      </c>
      <c r="AL144" s="21" t="str">
        <f>IFERROR(INDEX(#REF!,MATCH($AJ$137&amp;"_"&amp;$AJ144,#REF!,0),1),"")</f>
        <v/>
      </c>
      <c r="AM144" s="21" t="str">
        <f>IFERROR(INDEX(#REF!,MATCH($AJ$137&amp;"_"&amp;$AJ144,#REF!,0),1),"")&amp;" "&amp;IFERROR(INDEX(#REF!,MATCH($AJ$137&amp;"_"&amp;$AJ144,#REF!,0),1),"")</f>
        <v xml:space="preserve"> </v>
      </c>
      <c r="AN144" s="21" t="str">
        <f>IFERROR(INDEX(#REF!,MATCH($AJ$137&amp;"_"&amp;$AJ144,#REF!,0),1),"")</f>
        <v/>
      </c>
      <c r="AO144" s="27" t="str">
        <f>IFERROR(VLOOKUP(AL144,#REF!,7,0),"")</f>
        <v/>
      </c>
      <c r="AP144" s="27" t="str">
        <f>IFERROR(IF(VLOOKUP(AL144,#REF!,8,0)=0,"NE","ANO"),"")</f>
        <v/>
      </c>
      <c r="AR144" s="21" t="e">
        <f t="shared" si="380"/>
        <v>#REF!</v>
      </c>
      <c r="AS144" s="21" t="str">
        <f t="shared" si="396"/>
        <v/>
      </c>
      <c r="AT144" s="21" t="str">
        <f t="shared" si="397"/>
        <v/>
      </c>
      <c r="AU144" s="21" t="str">
        <f t="shared" si="398"/>
        <v xml:space="preserve"> </v>
      </c>
      <c r="AV144" s="21" t="str">
        <f t="shared" si="399"/>
        <v/>
      </c>
      <c r="AW144" s="27" t="str">
        <f t="shared" si="400"/>
        <v/>
      </c>
      <c r="AX144" s="27" t="str">
        <f t="shared" si="401"/>
        <v/>
      </c>
      <c r="AZ144" s="21" t="e">
        <f>IF(COUNTA($AZ$139:AZ143)&lt;=COUNTIF(#REF!,_listky!$AZ$137),MAX($AZ$139:AZ143)+1,"")</f>
        <v>#REF!</v>
      </c>
      <c r="BA144" s="21" t="str">
        <f>IFERROR(INDEX(#REF!,MATCH($AZ$137&amp;"_"&amp;$AZ144,#REF!,0),1),"")</f>
        <v/>
      </c>
      <c r="BB144" s="21" t="str">
        <f>IFERROR(INDEX(#REF!,MATCH($AZ$137&amp;"_"&amp;$AZ144,#REF!,0),1),"")</f>
        <v/>
      </c>
      <c r="BC144" s="21" t="str">
        <f>IFERROR(INDEX(#REF!,MATCH($AZ$137&amp;"_"&amp;$AZ144,#REF!,0),1),"")&amp;" "&amp;IFERROR(INDEX(#REF!,MATCH($AZ$137&amp;"_"&amp;$AZ144,#REF!,0),1),"")</f>
        <v xml:space="preserve"> </v>
      </c>
      <c r="BD144" s="21" t="str">
        <f>IFERROR(INDEX(#REF!,MATCH($AZ$137&amp;"_"&amp;$AZ144,#REF!,0),1),"")</f>
        <v/>
      </c>
      <c r="BE144" s="27" t="str">
        <f>IFERROR(VLOOKUP(BB144,#REF!,7,0),"")</f>
        <v/>
      </c>
      <c r="BF144" s="27" t="str">
        <f>IFERROR(IF(VLOOKUP(BB144,#REF!,8,0)=0,"NE","ANO"),"")</f>
        <v/>
      </c>
      <c r="BH144" s="21" t="e">
        <f t="shared" si="381"/>
        <v>#REF!</v>
      </c>
      <c r="BI144" s="21" t="str">
        <f t="shared" si="402"/>
        <v/>
      </c>
      <c r="BJ144" s="21" t="str">
        <f t="shared" si="403"/>
        <v/>
      </c>
      <c r="BK144" s="21" t="str">
        <f t="shared" si="404"/>
        <v xml:space="preserve"> </v>
      </c>
      <c r="BL144" s="21" t="str">
        <f t="shared" si="405"/>
        <v/>
      </c>
      <c r="BM144" s="27" t="str">
        <f t="shared" si="406"/>
        <v/>
      </c>
      <c r="BN144" s="27" t="str">
        <f t="shared" si="407"/>
        <v/>
      </c>
      <c r="BP144" s="21" t="e">
        <f>IF(COUNTA($BP$139:BP143)&lt;=COUNTIF(#REF!,_listky!$BP$137),MAX($BP$139:BP143)+1,"")</f>
        <v>#REF!</v>
      </c>
      <c r="BQ144" s="21" t="str">
        <f>IFERROR(INDEX(#REF!,MATCH($BP$137&amp;"_"&amp;$BP144,#REF!,0),1),"")</f>
        <v/>
      </c>
      <c r="BR144" s="21" t="str">
        <f>IFERROR(INDEX(#REF!,MATCH($BP$137&amp;"_"&amp;$BP144,#REF!,0),1),"")</f>
        <v/>
      </c>
      <c r="BS144" s="21" t="str">
        <f>IFERROR(INDEX(#REF!,MATCH($BP$137&amp;"_"&amp;$BP144,#REF!,0),1),"")&amp;" "&amp;IFERROR(INDEX(#REF!,MATCH($BP$137&amp;"_"&amp;$BP144,#REF!,0),1),"")</f>
        <v xml:space="preserve"> </v>
      </c>
      <c r="BT144" s="21" t="str">
        <f>IFERROR(INDEX(#REF!,MATCH($BP$137&amp;"_"&amp;$BP144,#REF!,0),1),"")</f>
        <v/>
      </c>
      <c r="BU144" s="27" t="str">
        <f>IFERROR(VLOOKUP(BR144,#REF!,7,0),"")</f>
        <v/>
      </c>
      <c r="BV144" s="27" t="str">
        <f>IFERROR(IF(VLOOKUP(BR144,#REF!,8,0)=0,"NE","ANO"),"")</f>
        <v/>
      </c>
      <c r="BX144" s="21" t="e">
        <f t="shared" si="382"/>
        <v>#REF!</v>
      </c>
      <c r="BY144" s="21" t="str">
        <f t="shared" si="408"/>
        <v/>
      </c>
      <c r="BZ144" s="21" t="str">
        <f t="shared" si="409"/>
        <v/>
      </c>
      <c r="CA144" s="21" t="str">
        <f t="shared" si="410"/>
        <v xml:space="preserve"> </v>
      </c>
      <c r="CB144" s="21" t="str">
        <f t="shared" si="411"/>
        <v/>
      </c>
      <c r="CC144" s="27" t="str">
        <f t="shared" si="412"/>
        <v/>
      </c>
      <c r="CD144" s="27" t="str">
        <f t="shared" si="413"/>
        <v/>
      </c>
      <c r="CF144" s="21" t="e">
        <f>IF(COUNTA($CF$139:CF143)&lt;=COUNTIF(#REF!,_listky!$CF$137),MAX($CF$139:CF143)+1,"")</f>
        <v>#REF!</v>
      </c>
      <c r="CG144" s="21" t="str">
        <f>IFERROR(INDEX(#REF!,MATCH($CF$137&amp;"_"&amp;$CF144,#REF!,0),1),"")</f>
        <v/>
      </c>
      <c r="CH144" s="21" t="str">
        <f>IFERROR(INDEX(#REF!,MATCH($CF$137&amp;"_"&amp;$CF144,#REF!,0),1),"")</f>
        <v/>
      </c>
      <c r="CI144" s="21" t="str">
        <f>IFERROR(INDEX(#REF!,MATCH($CF$137&amp;"_"&amp;$CF144,#REF!,0),1),"")&amp;" "&amp;IFERROR(INDEX(#REF!,MATCH($CF$137&amp;"_"&amp;$CF144,#REF!,0),1),"")</f>
        <v xml:space="preserve"> </v>
      </c>
      <c r="CJ144" s="21" t="str">
        <f>IFERROR(INDEX(#REF!,MATCH($CF$137&amp;"_"&amp;$CF144,#REF!,0),1),"")</f>
        <v/>
      </c>
      <c r="CK144" s="27" t="str">
        <f>IFERROR(VLOOKUP(CH144,#REF!,7,0),"")</f>
        <v/>
      </c>
      <c r="CL144" s="27" t="str">
        <f>IFERROR(IF(VLOOKUP(CH144,#REF!,8,0)=0,"NE","ANO"),"")</f>
        <v/>
      </c>
      <c r="CN144" s="21" t="e">
        <f t="shared" si="383"/>
        <v>#REF!</v>
      </c>
      <c r="CO144" s="21" t="str">
        <f t="shared" si="414"/>
        <v/>
      </c>
      <c r="CP144" s="21" t="str">
        <f t="shared" si="415"/>
        <v/>
      </c>
      <c r="CQ144" s="21" t="str">
        <f t="shared" si="416"/>
        <v xml:space="preserve"> </v>
      </c>
      <c r="CR144" s="21" t="str">
        <f t="shared" si="417"/>
        <v/>
      </c>
      <c r="CS144" s="27" t="str">
        <f t="shared" si="418"/>
        <v/>
      </c>
      <c r="CT144" s="27" t="str">
        <f t="shared" si="419"/>
        <v/>
      </c>
    </row>
    <row r="145" spans="4:98" x14ac:dyDescent="0.25">
      <c r="D145" s="21" t="e">
        <f>IF(COUNTA($D$139:D144)&lt;=COUNTIF(#REF!,_listky!$D$137),MAX($D$139:D144)+1,"")</f>
        <v>#REF!</v>
      </c>
      <c r="E145" s="21" t="str">
        <f>IFERROR(INDEX(#REF!,MATCH($D$137&amp;"_"&amp;$D145,#REF!,0),1),"")</f>
        <v/>
      </c>
      <c r="F145" s="21" t="str">
        <f>IFERROR(INDEX(#REF!,MATCH($D$137&amp;"_"&amp;$D145,#REF!,0),1),"")</f>
        <v/>
      </c>
      <c r="G145" s="21" t="str">
        <f>IFERROR(INDEX(#REF!,MATCH($D$137&amp;"_"&amp;$D145,#REF!,0),1),"")&amp;" "&amp;IFERROR(INDEX(#REF!,MATCH($D$137&amp;"_"&amp;$D145,#REF!,0),1),"")</f>
        <v xml:space="preserve"> </v>
      </c>
      <c r="H145" s="21" t="str">
        <f>IFERROR(INDEX(#REF!,MATCH($D$137&amp;"_"&amp;$D145,#REF!,0),1),"")</f>
        <v/>
      </c>
      <c r="I145" s="27" t="str">
        <f>IFERROR(VLOOKUP(F145,#REF!,7,0),"")</f>
        <v/>
      </c>
      <c r="J145" s="27" t="str">
        <f>IFERROR(IF(VLOOKUP(F145,#REF!,8,0)=0,"NE","ANO"),"")</f>
        <v/>
      </c>
      <c r="L145" s="21" t="e">
        <f t="shared" si="378"/>
        <v>#REF!</v>
      </c>
      <c r="M145" s="21" t="str">
        <f t="shared" si="384"/>
        <v/>
      </c>
      <c r="N145" s="21" t="str">
        <f t="shared" si="385"/>
        <v/>
      </c>
      <c r="O145" s="21" t="str">
        <f t="shared" si="386"/>
        <v xml:space="preserve"> </v>
      </c>
      <c r="P145" s="21" t="str">
        <f t="shared" si="387"/>
        <v/>
      </c>
      <c r="Q145" s="27" t="str">
        <f t="shared" si="388"/>
        <v/>
      </c>
      <c r="R145" s="27" t="str">
        <f t="shared" si="389"/>
        <v/>
      </c>
      <c r="T145" s="21" t="e">
        <f>IF(COUNTA($T$139:T144)&lt;=COUNTIF(#REF!,_listky!$T$137),MAX($T$139:T144)+1,"")</f>
        <v>#REF!</v>
      </c>
      <c r="U145" s="21" t="str">
        <f>IFERROR(INDEX(#REF!,MATCH($T$137&amp;"_"&amp;$T145,#REF!,0),1),"")</f>
        <v/>
      </c>
      <c r="V145" s="21" t="str">
        <f>IFERROR(INDEX(#REF!,MATCH($T$137&amp;"_"&amp;$T145,#REF!,0),1),"")</f>
        <v/>
      </c>
      <c r="W145" s="21" t="str">
        <f>IFERROR(INDEX(#REF!,MATCH($T$137&amp;"_"&amp;$T145,#REF!,0),1),"")&amp;" "&amp;IFERROR(INDEX(#REF!,MATCH($T$137&amp;"_"&amp;$T145,#REF!,0),1),"")</f>
        <v xml:space="preserve"> </v>
      </c>
      <c r="X145" s="21" t="str">
        <f>IFERROR(INDEX(#REF!,MATCH($T$137&amp;"_"&amp;$T145,#REF!,0),1),"")</f>
        <v/>
      </c>
      <c r="Y145" s="27" t="str">
        <f>IFERROR(VLOOKUP(V145,#REF!,7,0),"")</f>
        <v/>
      </c>
      <c r="Z145" s="27" t="str">
        <f>IFERROR(IF(VLOOKUP(V145,#REF!,8,0)=0,"NE","ANO"),"")</f>
        <v/>
      </c>
      <c r="AB145" s="21" t="e">
        <f t="shared" si="379"/>
        <v>#REF!</v>
      </c>
      <c r="AC145" s="21" t="str">
        <f t="shared" si="390"/>
        <v/>
      </c>
      <c r="AD145" s="21" t="str">
        <f t="shared" si="391"/>
        <v/>
      </c>
      <c r="AE145" s="21" t="str">
        <f t="shared" si="392"/>
        <v xml:space="preserve"> </v>
      </c>
      <c r="AF145" s="21" t="str">
        <f t="shared" si="393"/>
        <v/>
      </c>
      <c r="AG145" s="27" t="str">
        <f t="shared" si="394"/>
        <v/>
      </c>
      <c r="AH145" s="27" t="str">
        <f t="shared" si="395"/>
        <v/>
      </c>
      <c r="AJ145" s="21" t="e">
        <f>IF(COUNTA($AJ$139:AJ144)&lt;=COUNTIF(#REF!,_listky!$AJ$137),MAX($AJ$139:AJ144)+1,"")</f>
        <v>#REF!</v>
      </c>
      <c r="AK145" s="21" t="str">
        <f>IFERROR(INDEX(#REF!,MATCH($AJ$137&amp;"_"&amp;$AJ145,#REF!,0),1),"")</f>
        <v/>
      </c>
      <c r="AL145" s="21" t="str">
        <f>IFERROR(INDEX(#REF!,MATCH($AJ$137&amp;"_"&amp;$AJ145,#REF!,0),1),"")</f>
        <v/>
      </c>
      <c r="AM145" s="21" t="str">
        <f>IFERROR(INDEX(#REF!,MATCH($AJ$137&amp;"_"&amp;$AJ145,#REF!,0),1),"")&amp;" "&amp;IFERROR(INDEX(#REF!,MATCH($AJ$137&amp;"_"&amp;$AJ145,#REF!,0),1),"")</f>
        <v xml:space="preserve"> </v>
      </c>
      <c r="AN145" s="21" t="str">
        <f>IFERROR(INDEX(#REF!,MATCH($AJ$137&amp;"_"&amp;$AJ145,#REF!,0),1),"")</f>
        <v/>
      </c>
      <c r="AO145" s="27" t="str">
        <f>IFERROR(VLOOKUP(AL145,#REF!,7,0),"")</f>
        <v/>
      </c>
      <c r="AP145" s="27" t="str">
        <f>IFERROR(IF(VLOOKUP(AL145,#REF!,8,0)=0,"NE","ANO"),"")</f>
        <v/>
      </c>
      <c r="AR145" s="21" t="e">
        <f t="shared" si="380"/>
        <v>#REF!</v>
      </c>
      <c r="AS145" s="21" t="str">
        <f t="shared" si="396"/>
        <v/>
      </c>
      <c r="AT145" s="21" t="str">
        <f t="shared" si="397"/>
        <v/>
      </c>
      <c r="AU145" s="21" t="str">
        <f t="shared" si="398"/>
        <v xml:space="preserve"> </v>
      </c>
      <c r="AV145" s="21" t="str">
        <f t="shared" si="399"/>
        <v/>
      </c>
      <c r="AW145" s="27" t="str">
        <f t="shared" si="400"/>
        <v/>
      </c>
      <c r="AX145" s="27" t="str">
        <f t="shared" si="401"/>
        <v/>
      </c>
      <c r="AZ145" s="21" t="e">
        <f>IF(COUNTA($AZ$139:AZ144)&lt;=COUNTIF(#REF!,_listky!$AZ$137),MAX($AZ$139:AZ144)+1,"")</f>
        <v>#REF!</v>
      </c>
      <c r="BA145" s="21" t="str">
        <f>IFERROR(INDEX(#REF!,MATCH($AZ$137&amp;"_"&amp;$AZ145,#REF!,0),1),"")</f>
        <v/>
      </c>
      <c r="BB145" s="21" t="str">
        <f>IFERROR(INDEX(#REF!,MATCH($AZ$137&amp;"_"&amp;$AZ145,#REF!,0),1),"")</f>
        <v/>
      </c>
      <c r="BC145" s="21" t="str">
        <f>IFERROR(INDEX(#REF!,MATCH($AZ$137&amp;"_"&amp;$AZ145,#REF!,0),1),"")&amp;" "&amp;IFERROR(INDEX(#REF!,MATCH($AZ$137&amp;"_"&amp;$AZ145,#REF!,0),1),"")</f>
        <v xml:space="preserve"> </v>
      </c>
      <c r="BD145" s="21" t="str">
        <f>IFERROR(INDEX(#REF!,MATCH($AZ$137&amp;"_"&amp;$AZ145,#REF!,0),1),"")</f>
        <v/>
      </c>
      <c r="BE145" s="27" t="str">
        <f>IFERROR(VLOOKUP(BB145,#REF!,7,0),"")</f>
        <v/>
      </c>
      <c r="BF145" s="27" t="str">
        <f>IFERROR(IF(VLOOKUP(BB145,#REF!,8,0)=0,"NE","ANO"),"")</f>
        <v/>
      </c>
      <c r="BH145" s="21" t="e">
        <f t="shared" si="381"/>
        <v>#REF!</v>
      </c>
      <c r="BI145" s="21" t="str">
        <f t="shared" si="402"/>
        <v/>
      </c>
      <c r="BJ145" s="21" t="str">
        <f t="shared" si="403"/>
        <v/>
      </c>
      <c r="BK145" s="21" t="str">
        <f t="shared" si="404"/>
        <v xml:space="preserve"> </v>
      </c>
      <c r="BL145" s="21" t="str">
        <f t="shared" si="405"/>
        <v/>
      </c>
      <c r="BM145" s="27" t="str">
        <f t="shared" si="406"/>
        <v/>
      </c>
      <c r="BN145" s="27" t="str">
        <f t="shared" si="407"/>
        <v/>
      </c>
      <c r="BP145" s="21" t="e">
        <f>IF(COUNTA($BP$139:BP144)&lt;=COUNTIF(#REF!,_listky!$BP$137),MAX($BP$139:BP144)+1,"")</f>
        <v>#REF!</v>
      </c>
      <c r="BQ145" s="21" t="str">
        <f>IFERROR(INDEX(#REF!,MATCH($BP$137&amp;"_"&amp;$BP145,#REF!,0),1),"")</f>
        <v/>
      </c>
      <c r="BR145" s="21" t="str">
        <f>IFERROR(INDEX(#REF!,MATCH($BP$137&amp;"_"&amp;$BP145,#REF!,0),1),"")</f>
        <v/>
      </c>
      <c r="BS145" s="21" t="str">
        <f>IFERROR(INDEX(#REF!,MATCH($BP$137&amp;"_"&amp;$BP145,#REF!,0),1),"")&amp;" "&amp;IFERROR(INDEX(#REF!,MATCH($BP$137&amp;"_"&amp;$BP145,#REF!,0),1),"")</f>
        <v xml:space="preserve"> </v>
      </c>
      <c r="BT145" s="21" t="str">
        <f>IFERROR(INDEX(#REF!,MATCH($BP$137&amp;"_"&amp;$BP145,#REF!,0),1),"")</f>
        <v/>
      </c>
      <c r="BU145" s="27" t="str">
        <f>IFERROR(VLOOKUP(BR145,#REF!,7,0),"")</f>
        <v/>
      </c>
      <c r="BV145" s="27" t="str">
        <f>IFERROR(IF(VLOOKUP(BR145,#REF!,8,0)=0,"NE","ANO"),"")</f>
        <v/>
      </c>
      <c r="BX145" s="21" t="e">
        <f t="shared" si="382"/>
        <v>#REF!</v>
      </c>
      <c r="BY145" s="21" t="str">
        <f t="shared" si="408"/>
        <v/>
      </c>
      <c r="BZ145" s="21" t="str">
        <f t="shared" si="409"/>
        <v/>
      </c>
      <c r="CA145" s="21" t="str">
        <f t="shared" si="410"/>
        <v xml:space="preserve"> </v>
      </c>
      <c r="CB145" s="21" t="str">
        <f t="shared" si="411"/>
        <v/>
      </c>
      <c r="CC145" s="27" t="str">
        <f t="shared" si="412"/>
        <v/>
      </c>
      <c r="CD145" s="27" t="str">
        <f t="shared" si="413"/>
        <v/>
      </c>
      <c r="CF145" s="21" t="e">
        <f>IF(COUNTA($CF$139:CF144)&lt;=COUNTIF(#REF!,_listky!$CF$137),MAX($CF$139:CF144)+1,"")</f>
        <v>#REF!</v>
      </c>
      <c r="CG145" s="21" t="str">
        <f>IFERROR(INDEX(#REF!,MATCH($CF$137&amp;"_"&amp;$CF145,#REF!,0),1),"")</f>
        <v/>
      </c>
      <c r="CH145" s="21" t="str">
        <f>IFERROR(INDEX(#REF!,MATCH($CF$137&amp;"_"&amp;$CF145,#REF!,0),1),"")</f>
        <v/>
      </c>
      <c r="CI145" s="21" t="str">
        <f>IFERROR(INDEX(#REF!,MATCH($CF$137&amp;"_"&amp;$CF145,#REF!,0),1),"")&amp;" "&amp;IFERROR(INDEX(#REF!,MATCH($CF$137&amp;"_"&amp;$CF145,#REF!,0),1),"")</f>
        <v xml:space="preserve"> </v>
      </c>
      <c r="CJ145" s="21" t="str">
        <f>IFERROR(INDEX(#REF!,MATCH($CF$137&amp;"_"&amp;$CF145,#REF!,0),1),"")</f>
        <v/>
      </c>
      <c r="CK145" s="27" t="str">
        <f>IFERROR(VLOOKUP(CH145,#REF!,7,0),"")</f>
        <v/>
      </c>
      <c r="CL145" s="27" t="str">
        <f>IFERROR(IF(VLOOKUP(CH145,#REF!,8,0)=0,"NE","ANO"),"")</f>
        <v/>
      </c>
      <c r="CN145" s="21" t="e">
        <f t="shared" si="383"/>
        <v>#REF!</v>
      </c>
      <c r="CO145" s="21" t="str">
        <f t="shared" si="414"/>
        <v/>
      </c>
      <c r="CP145" s="21" t="str">
        <f t="shared" si="415"/>
        <v/>
      </c>
      <c r="CQ145" s="21" t="str">
        <f t="shared" si="416"/>
        <v xml:space="preserve"> </v>
      </c>
      <c r="CR145" s="21" t="str">
        <f t="shared" si="417"/>
        <v/>
      </c>
      <c r="CS145" s="27" t="str">
        <f t="shared" si="418"/>
        <v/>
      </c>
      <c r="CT145" s="27" t="str">
        <f t="shared" si="419"/>
        <v/>
      </c>
    </row>
    <row r="146" spans="4:98" x14ac:dyDescent="0.25">
      <c r="D146" s="21" t="e">
        <f>IF(COUNTA($D$139:D145)&lt;=COUNTIF(#REF!,_listky!$D$137),MAX($D$139:D145)+1,"")</f>
        <v>#REF!</v>
      </c>
      <c r="E146" s="21" t="str">
        <f>IFERROR(INDEX(#REF!,MATCH($D$137&amp;"_"&amp;$D146,#REF!,0),1),"")</f>
        <v/>
      </c>
      <c r="F146" s="21" t="str">
        <f>IFERROR(INDEX(#REF!,MATCH($D$137&amp;"_"&amp;$D146,#REF!,0),1),"")</f>
        <v/>
      </c>
      <c r="G146" s="21" t="str">
        <f>IFERROR(INDEX(#REF!,MATCH($D$137&amp;"_"&amp;$D146,#REF!,0),1),"")&amp;" "&amp;IFERROR(INDEX(#REF!,MATCH($D$137&amp;"_"&amp;$D146,#REF!,0),1),"")</f>
        <v xml:space="preserve"> </v>
      </c>
      <c r="H146" s="21" t="str">
        <f>IFERROR(INDEX(#REF!,MATCH($D$137&amp;"_"&amp;$D146,#REF!,0),1),"")</f>
        <v/>
      </c>
      <c r="I146" s="27" t="str">
        <f>IFERROR(VLOOKUP(F146,#REF!,7,0),"")</f>
        <v/>
      </c>
      <c r="J146" s="27" t="str">
        <f>IFERROR(IF(VLOOKUP(F146,#REF!,8,0)=0,"NE","ANO"),"")</f>
        <v/>
      </c>
      <c r="L146" s="21" t="e">
        <f t="shared" si="378"/>
        <v>#REF!</v>
      </c>
      <c r="M146" s="21" t="str">
        <f t="shared" si="384"/>
        <v/>
      </c>
      <c r="N146" s="21" t="str">
        <f t="shared" si="385"/>
        <v/>
      </c>
      <c r="O146" s="21" t="str">
        <f t="shared" si="386"/>
        <v xml:space="preserve"> </v>
      </c>
      <c r="P146" s="21" t="str">
        <f t="shared" si="387"/>
        <v/>
      </c>
      <c r="Q146" s="27" t="str">
        <f t="shared" si="388"/>
        <v/>
      </c>
      <c r="R146" s="27" t="str">
        <f t="shared" si="389"/>
        <v/>
      </c>
      <c r="T146" s="21" t="e">
        <f>IF(COUNTA($T$139:T145)&lt;=COUNTIF(#REF!,_listky!$T$137),MAX($T$139:T145)+1,"")</f>
        <v>#REF!</v>
      </c>
      <c r="U146" s="21" t="str">
        <f>IFERROR(INDEX(#REF!,MATCH($T$137&amp;"_"&amp;$T146,#REF!,0),1),"")</f>
        <v/>
      </c>
      <c r="V146" s="21" t="str">
        <f>IFERROR(INDEX(#REF!,MATCH($T$137&amp;"_"&amp;$T146,#REF!,0),1),"")</f>
        <v/>
      </c>
      <c r="W146" s="21" t="str">
        <f>IFERROR(INDEX(#REF!,MATCH($T$137&amp;"_"&amp;$T146,#REF!,0),1),"")&amp;" "&amp;IFERROR(INDEX(#REF!,MATCH($T$137&amp;"_"&amp;$T146,#REF!,0),1),"")</f>
        <v xml:space="preserve"> </v>
      </c>
      <c r="X146" s="21" t="str">
        <f>IFERROR(INDEX(#REF!,MATCH($T$137&amp;"_"&amp;$T146,#REF!,0),1),"")</f>
        <v/>
      </c>
      <c r="Y146" s="27" t="str">
        <f>IFERROR(VLOOKUP(V146,#REF!,7,0),"")</f>
        <v/>
      </c>
      <c r="Z146" s="27" t="str">
        <f>IFERROR(IF(VLOOKUP(V146,#REF!,8,0)=0,"NE","ANO"),"")</f>
        <v/>
      </c>
      <c r="AB146" s="21" t="e">
        <f t="shared" si="379"/>
        <v>#REF!</v>
      </c>
      <c r="AC146" s="21" t="str">
        <f t="shared" si="390"/>
        <v/>
      </c>
      <c r="AD146" s="21" t="str">
        <f t="shared" si="391"/>
        <v/>
      </c>
      <c r="AE146" s="21" t="str">
        <f t="shared" si="392"/>
        <v xml:space="preserve"> </v>
      </c>
      <c r="AF146" s="21" t="str">
        <f t="shared" si="393"/>
        <v/>
      </c>
      <c r="AG146" s="27" t="str">
        <f t="shared" si="394"/>
        <v/>
      </c>
      <c r="AH146" s="27" t="str">
        <f t="shared" si="395"/>
        <v/>
      </c>
      <c r="AJ146" s="21" t="e">
        <f>IF(COUNTA($AJ$139:AJ145)&lt;=COUNTIF(#REF!,_listky!$AJ$137),MAX($AJ$139:AJ145)+1,"")</f>
        <v>#REF!</v>
      </c>
      <c r="AK146" s="21" t="str">
        <f>IFERROR(INDEX(#REF!,MATCH($AJ$137&amp;"_"&amp;$AJ146,#REF!,0),1),"")</f>
        <v/>
      </c>
      <c r="AL146" s="21" t="str">
        <f>IFERROR(INDEX(#REF!,MATCH($AJ$137&amp;"_"&amp;$AJ146,#REF!,0),1),"")</f>
        <v/>
      </c>
      <c r="AM146" s="21" t="str">
        <f>IFERROR(INDEX(#REF!,MATCH($AJ$137&amp;"_"&amp;$AJ146,#REF!,0),1),"")&amp;" "&amp;IFERROR(INDEX(#REF!,MATCH($AJ$137&amp;"_"&amp;$AJ146,#REF!,0),1),"")</f>
        <v xml:space="preserve"> </v>
      </c>
      <c r="AN146" s="21" t="str">
        <f>IFERROR(INDEX(#REF!,MATCH($AJ$137&amp;"_"&amp;$AJ146,#REF!,0),1),"")</f>
        <v/>
      </c>
      <c r="AO146" s="27" t="str">
        <f>IFERROR(VLOOKUP(AL146,#REF!,7,0),"")</f>
        <v/>
      </c>
      <c r="AP146" s="27" t="str">
        <f>IFERROR(IF(VLOOKUP(AL146,#REF!,8,0)=0,"NE","ANO"),"")</f>
        <v/>
      </c>
      <c r="AR146" s="21" t="e">
        <f t="shared" si="380"/>
        <v>#REF!</v>
      </c>
      <c r="AS146" s="21" t="str">
        <f t="shared" si="396"/>
        <v/>
      </c>
      <c r="AT146" s="21" t="str">
        <f t="shared" si="397"/>
        <v/>
      </c>
      <c r="AU146" s="21" t="str">
        <f t="shared" si="398"/>
        <v xml:space="preserve"> </v>
      </c>
      <c r="AV146" s="21" t="str">
        <f t="shared" si="399"/>
        <v/>
      </c>
      <c r="AW146" s="27" t="str">
        <f t="shared" si="400"/>
        <v/>
      </c>
      <c r="AX146" s="27" t="str">
        <f t="shared" si="401"/>
        <v/>
      </c>
      <c r="AZ146" s="21" t="e">
        <f>IF(COUNTA($AZ$139:AZ145)&lt;=COUNTIF(#REF!,_listky!$AZ$137),MAX($AZ$139:AZ145)+1,"")</f>
        <v>#REF!</v>
      </c>
      <c r="BA146" s="21" t="str">
        <f>IFERROR(INDEX(#REF!,MATCH($AZ$137&amp;"_"&amp;$AZ146,#REF!,0),1),"")</f>
        <v/>
      </c>
      <c r="BB146" s="21" t="str">
        <f>IFERROR(INDEX(#REF!,MATCH($AZ$137&amp;"_"&amp;$AZ146,#REF!,0),1),"")</f>
        <v/>
      </c>
      <c r="BC146" s="21" t="str">
        <f>IFERROR(INDEX(#REF!,MATCH($AZ$137&amp;"_"&amp;$AZ146,#REF!,0),1),"")&amp;" "&amp;IFERROR(INDEX(#REF!,MATCH($AZ$137&amp;"_"&amp;$AZ146,#REF!,0),1),"")</f>
        <v xml:space="preserve"> </v>
      </c>
      <c r="BD146" s="21" t="str">
        <f>IFERROR(INDEX(#REF!,MATCH($AZ$137&amp;"_"&amp;$AZ146,#REF!,0),1),"")</f>
        <v/>
      </c>
      <c r="BE146" s="27" t="str">
        <f>IFERROR(VLOOKUP(BB146,#REF!,7,0),"")</f>
        <v/>
      </c>
      <c r="BF146" s="27" t="str">
        <f>IFERROR(IF(VLOOKUP(BB146,#REF!,8,0)=0,"NE","ANO"),"")</f>
        <v/>
      </c>
      <c r="BH146" s="21" t="e">
        <f t="shared" si="381"/>
        <v>#REF!</v>
      </c>
      <c r="BI146" s="21" t="str">
        <f t="shared" si="402"/>
        <v/>
      </c>
      <c r="BJ146" s="21" t="str">
        <f t="shared" si="403"/>
        <v/>
      </c>
      <c r="BK146" s="21" t="str">
        <f t="shared" si="404"/>
        <v xml:space="preserve"> </v>
      </c>
      <c r="BL146" s="21" t="str">
        <f t="shared" si="405"/>
        <v/>
      </c>
      <c r="BM146" s="27" t="str">
        <f t="shared" si="406"/>
        <v/>
      </c>
      <c r="BN146" s="27" t="str">
        <f t="shared" si="407"/>
        <v/>
      </c>
      <c r="BP146" s="21" t="e">
        <f>IF(COUNTA($BP$139:BP145)&lt;=COUNTIF(#REF!,_listky!$BP$137),MAX($BP$139:BP145)+1,"")</f>
        <v>#REF!</v>
      </c>
      <c r="BQ146" s="21" t="str">
        <f>IFERROR(INDEX(#REF!,MATCH($BP$137&amp;"_"&amp;$BP146,#REF!,0),1),"")</f>
        <v/>
      </c>
      <c r="BR146" s="21" t="str">
        <f>IFERROR(INDEX(#REF!,MATCH($BP$137&amp;"_"&amp;$BP146,#REF!,0),1),"")</f>
        <v/>
      </c>
      <c r="BS146" s="21" t="str">
        <f>IFERROR(INDEX(#REF!,MATCH($BP$137&amp;"_"&amp;$BP146,#REF!,0),1),"")&amp;" "&amp;IFERROR(INDEX(#REF!,MATCH($BP$137&amp;"_"&amp;$BP146,#REF!,0),1),"")</f>
        <v xml:space="preserve"> </v>
      </c>
      <c r="BT146" s="21" t="str">
        <f>IFERROR(INDEX(#REF!,MATCH($BP$137&amp;"_"&amp;$BP146,#REF!,0),1),"")</f>
        <v/>
      </c>
      <c r="BU146" s="27" t="str">
        <f>IFERROR(VLOOKUP(BR146,#REF!,7,0),"")</f>
        <v/>
      </c>
      <c r="BV146" s="27" t="str">
        <f>IFERROR(IF(VLOOKUP(BR146,#REF!,8,0)=0,"NE","ANO"),"")</f>
        <v/>
      </c>
      <c r="BX146" s="21" t="e">
        <f t="shared" si="382"/>
        <v>#REF!</v>
      </c>
      <c r="BY146" s="21" t="str">
        <f t="shared" si="408"/>
        <v/>
      </c>
      <c r="BZ146" s="21" t="str">
        <f t="shared" si="409"/>
        <v/>
      </c>
      <c r="CA146" s="21" t="str">
        <f t="shared" si="410"/>
        <v xml:space="preserve"> </v>
      </c>
      <c r="CB146" s="21" t="str">
        <f t="shared" si="411"/>
        <v/>
      </c>
      <c r="CC146" s="27" t="str">
        <f t="shared" si="412"/>
        <v/>
      </c>
      <c r="CD146" s="27" t="str">
        <f t="shared" si="413"/>
        <v/>
      </c>
      <c r="CF146" s="21" t="e">
        <f>IF(COUNTA($CF$139:CF145)&lt;=COUNTIF(#REF!,_listky!$CF$137),MAX($CF$139:CF145)+1,"")</f>
        <v>#REF!</v>
      </c>
      <c r="CG146" s="21" t="str">
        <f>IFERROR(INDEX(#REF!,MATCH($CF$137&amp;"_"&amp;$CF146,#REF!,0),1),"")</f>
        <v/>
      </c>
      <c r="CH146" s="21" t="str">
        <f>IFERROR(INDEX(#REF!,MATCH($CF$137&amp;"_"&amp;$CF146,#REF!,0),1),"")</f>
        <v/>
      </c>
      <c r="CI146" s="21" t="str">
        <f>IFERROR(INDEX(#REF!,MATCH($CF$137&amp;"_"&amp;$CF146,#REF!,0),1),"")&amp;" "&amp;IFERROR(INDEX(#REF!,MATCH($CF$137&amp;"_"&amp;$CF146,#REF!,0),1),"")</f>
        <v xml:space="preserve"> </v>
      </c>
      <c r="CJ146" s="21" t="str">
        <f>IFERROR(INDEX(#REF!,MATCH($CF$137&amp;"_"&amp;$CF146,#REF!,0),1),"")</f>
        <v/>
      </c>
      <c r="CK146" s="27" t="str">
        <f>IFERROR(VLOOKUP(CH146,#REF!,7,0),"")</f>
        <v/>
      </c>
      <c r="CL146" s="27" t="str">
        <f>IFERROR(IF(VLOOKUP(CH146,#REF!,8,0)=0,"NE","ANO"),"")</f>
        <v/>
      </c>
      <c r="CN146" s="21" t="e">
        <f t="shared" si="383"/>
        <v>#REF!</v>
      </c>
      <c r="CO146" s="21" t="str">
        <f t="shared" si="414"/>
        <v/>
      </c>
      <c r="CP146" s="21" t="str">
        <f t="shared" si="415"/>
        <v/>
      </c>
      <c r="CQ146" s="21" t="str">
        <f t="shared" si="416"/>
        <v xml:space="preserve"> </v>
      </c>
      <c r="CR146" s="21" t="str">
        <f t="shared" si="417"/>
        <v/>
      </c>
      <c r="CS146" s="27" t="str">
        <f t="shared" si="418"/>
        <v/>
      </c>
      <c r="CT146" s="27" t="str">
        <f t="shared" si="419"/>
        <v/>
      </c>
    </row>
    <row r="147" spans="4:98" x14ac:dyDescent="0.25">
      <c r="D147" s="21" t="e">
        <f>IF(COUNTA($D$139:D146)&lt;=COUNTIF(#REF!,_listky!$D$137),MAX($D$139:D146)+1,"")</f>
        <v>#REF!</v>
      </c>
      <c r="E147" s="21" t="str">
        <f>IFERROR(INDEX(#REF!,MATCH($D$137&amp;"_"&amp;$D147,#REF!,0),1),"")</f>
        <v/>
      </c>
      <c r="F147" s="21" t="str">
        <f>IFERROR(INDEX(#REF!,MATCH($D$137&amp;"_"&amp;$D147,#REF!,0),1),"")</f>
        <v/>
      </c>
      <c r="G147" s="21" t="str">
        <f>IFERROR(INDEX(#REF!,MATCH($D$137&amp;"_"&amp;$D147,#REF!,0),1),"")&amp;" "&amp;IFERROR(INDEX(#REF!,MATCH($D$137&amp;"_"&amp;$D147,#REF!,0),1),"")</f>
        <v xml:space="preserve"> </v>
      </c>
      <c r="H147" s="21" t="str">
        <f>IFERROR(INDEX(#REF!,MATCH($D$137&amp;"_"&amp;$D147,#REF!,0),1),"")</f>
        <v/>
      </c>
      <c r="I147" s="27" t="str">
        <f>IFERROR(VLOOKUP(F147,#REF!,7,0),"")</f>
        <v/>
      </c>
      <c r="J147" s="27" t="str">
        <f>IFERROR(IF(VLOOKUP(F147,#REF!,8,0)=0,"NE","ANO"),"")</f>
        <v/>
      </c>
      <c r="L147" s="21" t="e">
        <f t="shared" si="378"/>
        <v>#REF!</v>
      </c>
      <c r="M147" s="21" t="str">
        <f t="shared" si="384"/>
        <v/>
      </c>
      <c r="N147" s="21" t="str">
        <f t="shared" si="385"/>
        <v/>
      </c>
      <c r="O147" s="21" t="str">
        <f t="shared" si="386"/>
        <v xml:space="preserve"> </v>
      </c>
      <c r="P147" s="21" t="str">
        <f t="shared" si="387"/>
        <v/>
      </c>
      <c r="Q147" s="27" t="str">
        <f t="shared" si="388"/>
        <v/>
      </c>
      <c r="R147" s="27" t="str">
        <f t="shared" si="389"/>
        <v/>
      </c>
      <c r="T147" s="21" t="e">
        <f>IF(COUNTA($T$139:T146)&lt;=COUNTIF(#REF!,_listky!$T$137),MAX($T$139:T146)+1,"")</f>
        <v>#REF!</v>
      </c>
      <c r="U147" s="21" t="str">
        <f>IFERROR(INDEX(#REF!,MATCH($T$137&amp;"_"&amp;$T147,#REF!,0),1),"")</f>
        <v/>
      </c>
      <c r="V147" s="21" t="str">
        <f>IFERROR(INDEX(#REF!,MATCH($T$137&amp;"_"&amp;$T147,#REF!,0),1),"")</f>
        <v/>
      </c>
      <c r="W147" s="21" t="str">
        <f>IFERROR(INDEX(#REF!,MATCH($T$137&amp;"_"&amp;$T147,#REF!,0),1),"")&amp;" "&amp;IFERROR(INDEX(#REF!,MATCH($T$137&amp;"_"&amp;$T147,#REF!,0),1),"")</f>
        <v xml:space="preserve"> </v>
      </c>
      <c r="X147" s="21" t="str">
        <f>IFERROR(INDEX(#REF!,MATCH($T$137&amp;"_"&amp;$T147,#REF!,0),1),"")</f>
        <v/>
      </c>
      <c r="Y147" s="27" t="str">
        <f>IFERROR(VLOOKUP(V147,#REF!,7,0),"")</f>
        <v/>
      </c>
      <c r="Z147" s="27" t="str">
        <f>IFERROR(IF(VLOOKUP(V147,#REF!,8,0)=0,"NE","ANO"),"")</f>
        <v/>
      </c>
      <c r="AB147" s="21" t="e">
        <f t="shared" si="379"/>
        <v>#REF!</v>
      </c>
      <c r="AC147" s="21" t="str">
        <f t="shared" si="390"/>
        <v/>
      </c>
      <c r="AD147" s="21" t="str">
        <f t="shared" si="391"/>
        <v/>
      </c>
      <c r="AE147" s="21" t="str">
        <f t="shared" si="392"/>
        <v xml:space="preserve"> </v>
      </c>
      <c r="AF147" s="21" t="str">
        <f t="shared" si="393"/>
        <v/>
      </c>
      <c r="AG147" s="27" t="str">
        <f t="shared" si="394"/>
        <v/>
      </c>
      <c r="AH147" s="27" t="str">
        <f t="shared" si="395"/>
        <v/>
      </c>
      <c r="AJ147" s="21" t="e">
        <f>IF(COUNTA($AJ$139:AJ146)&lt;=COUNTIF(#REF!,_listky!$AJ$137),MAX($AJ$139:AJ146)+1,"")</f>
        <v>#REF!</v>
      </c>
      <c r="AK147" s="21" t="str">
        <f>IFERROR(INDEX(#REF!,MATCH($AJ$137&amp;"_"&amp;$AJ147,#REF!,0),1),"")</f>
        <v/>
      </c>
      <c r="AL147" s="21" t="str">
        <f>IFERROR(INDEX(#REF!,MATCH($AJ$137&amp;"_"&amp;$AJ147,#REF!,0),1),"")</f>
        <v/>
      </c>
      <c r="AM147" s="21" t="str">
        <f>IFERROR(INDEX(#REF!,MATCH($AJ$137&amp;"_"&amp;$AJ147,#REF!,0),1),"")&amp;" "&amp;IFERROR(INDEX(#REF!,MATCH($AJ$137&amp;"_"&amp;$AJ147,#REF!,0),1),"")</f>
        <v xml:space="preserve"> </v>
      </c>
      <c r="AN147" s="21" t="str">
        <f>IFERROR(INDEX(#REF!,MATCH($AJ$137&amp;"_"&amp;$AJ147,#REF!,0),1),"")</f>
        <v/>
      </c>
      <c r="AO147" s="27" t="str">
        <f>IFERROR(VLOOKUP(AL147,#REF!,7,0),"")</f>
        <v/>
      </c>
      <c r="AP147" s="27" t="str">
        <f>IFERROR(IF(VLOOKUP(AL147,#REF!,8,0)=0,"NE","ANO"),"")</f>
        <v/>
      </c>
      <c r="AR147" s="21" t="e">
        <f t="shared" si="380"/>
        <v>#REF!</v>
      </c>
      <c r="AS147" s="21" t="str">
        <f t="shared" si="396"/>
        <v/>
      </c>
      <c r="AT147" s="21" t="str">
        <f t="shared" si="397"/>
        <v/>
      </c>
      <c r="AU147" s="21" t="str">
        <f t="shared" si="398"/>
        <v xml:space="preserve"> </v>
      </c>
      <c r="AV147" s="21" t="str">
        <f t="shared" si="399"/>
        <v/>
      </c>
      <c r="AW147" s="27" t="str">
        <f t="shared" si="400"/>
        <v/>
      </c>
      <c r="AX147" s="27" t="str">
        <f t="shared" si="401"/>
        <v/>
      </c>
      <c r="AZ147" s="21" t="e">
        <f>IF(COUNTA($AZ$139:AZ146)&lt;=COUNTIF(#REF!,_listky!$AZ$137),MAX($AZ$139:AZ146)+1,"")</f>
        <v>#REF!</v>
      </c>
      <c r="BA147" s="21" t="str">
        <f>IFERROR(INDEX(#REF!,MATCH($AZ$137&amp;"_"&amp;$AZ147,#REF!,0),1),"")</f>
        <v/>
      </c>
      <c r="BB147" s="21" t="str">
        <f>IFERROR(INDEX(#REF!,MATCH($AZ$137&amp;"_"&amp;$AZ147,#REF!,0),1),"")</f>
        <v/>
      </c>
      <c r="BC147" s="21" t="str">
        <f>IFERROR(INDEX(#REF!,MATCH($AZ$137&amp;"_"&amp;$AZ147,#REF!,0),1),"")&amp;" "&amp;IFERROR(INDEX(#REF!,MATCH($AZ$137&amp;"_"&amp;$AZ147,#REF!,0),1),"")</f>
        <v xml:space="preserve"> </v>
      </c>
      <c r="BD147" s="21" t="str">
        <f>IFERROR(INDEX(#REF!,MATCH($AZ$137&amp;"_"&amp;$AZ147,#REF!,0),1),"")</f>
        <v/>
      </c>
      <c r="BE147" s="27" t="str">
        <f>IFERROR(VLOOKUP(BB147,#REF!,7,0),"")</f>
        <v/>
      </c>
      <c r="BF147" s="27" t="str">
        <f>IFERROR(IF(VLOOKUP(BB147,#REF!,8,0)=0,"NE","ANO"),"")</f>
        <v/>
      </c>
      <c r="BH147" s="21" t="e">
        <f t="shared" si="381"/>
        <v>#REF!</v>
      </c>
      <c r="BI147" s="21" t="str">
        <f t="shared" si="402"/>
        <v/>
      </c>
      <c r="BJ147" s="21" t="str">
        <f t="shared" si="403"/>
        <v/>
      </c>
      <c r="BK147" s="21" t="str">
        <f t="shared" si="404"/>
        <v xml:space="preserve"> </v>
      </c>
      <c r="BL147" s="21" t="str">
        <f t="shared" si="405"/>
        <v/>
      </c>
      <c r="BM147" s="27" t="str">
        <f t="shared" si="406"/>
        <v/>
      </c>
      <c r="BN147" s="27" t="str">
        <f t="shared" si="407"/>
        <v/>
      </c>
      <c r="BP147" s="21" t="e">
        <f>IF(COUNTA($BP$139:BP146)&lt;=COUNTIF(#REF!,_listky!$BP$137),MAX($BP$139:BP146)+1,"")</f>
        <v>#REF!</v>
      </c>
      <c r="BQ147" s="21" t="str">
        <f>IFERROR(INDEX(#REF!,MATCH($BP$137&amp;"_"&amp;$BP147,#REF!,0),1),"")</f>
        <v/>
      </c>
      <c r="BR147" s="21" t="str">
        <f>IFERROR(INDEX(#REF!,MATCH($BP$137&amp;"_"&amp;$BP147,#REF!,0),1),"")</f>
        <v/>
      </c>
      <c r="BS147" s="21" t="str">
        <f>IFERROR(INDEX(#REF!,MATCH($BP$137&amp;"_"&amp;$BP147,#REF!,0),1),"")&amp;" "&amp;IFERROR(INDEX(#REF!,MATCH($BP$137&amp;"_"&amp;$BP147,#REF!,0),1),"")</f>
        <v xml:space="preserve"> </v>
      </c>
      <c r="BT147" s="21" t="str">
        <f>IFERROR(INDEX(#REF!,MATCH($BP$137&amp;"_"&amp;$BP147,#REF!,0),1),"")</f>
        <v/>
      </c>
      <c r="BU147" s="27" t="str">
        <f>IFERROR(VLOOKUP(BR147,#REF!,7,0),"")</f>
        <v/>
      </c>
      <c r="BV147" s="27" t="str">
        <f>IFERROR(IF(VLOOKUP(BR147,#REF!,8,0)=0,"NE","ANO"),"")</f>
        <v/>
      </c>
      <c r="BX147" s="21" t="e">
        <f t="shared" si="382"/>
        <v>#REF!</v>
      </c>
      <c r="BY147" s="21" t="str">
        <f t="shared" si="408"/>
        <v/>
      </c>
      <c r="BZ147" s="21" t="str">
        <f t="shared" si="409"/>
        <v/>
      </c>
      <c r="CA147" s="21" t="str">
        <f t="shared" si="410"/>
        <v xml:space="preserve"> </v>
      </c>
      <c r="CB147" s="21" t="str">
        <f t="shared" si="411"/>
        <v/>
      </c>
      <c r="CC147" s="27" t="str">
        <f t="shared" si="412"/>
        <v/>
      </c>
      <c r="CD147" s="27" t="str">
        <f t="shared" si="413"/>
        <v/>
      </c>
      <c r="CF147" s="21" t="e">
        <f>IF(COUNTA($CF$139:CF146)&lt;=COUNTIF(#REF!,_listky!$CF$137),MAX($CF$139:CF146)+1,"")</f>
        <v>#REF!</v>
      </c>
      <c r="CG147" s="21" t="str">
        <f>IFERROR(INDEX(#REF!,MATCH($CF$137&amp;"_"&amp;$CF147,#REF!,0),1),"")</f>
        <v/>
      </c>
      <c r="CH147" s="21" t="str">
        <f>IFERROR(INDEX(#REF!,MATCH($CF$137&amp;"_"&amp;$CF147,#REF!,0),1),"")</f>
        <v/>
      </c>
      <c r="CI147" s="21" t="str">
        <f>IFERROR(INDEX(#REF!,MATCH($CF$137&amp;"_"&amp;$CF147,#REF!,0),1),"")&amp;" "&amp;IFERROR(INDEX(#REF!,MATCH($CF$137&amp;"_"&amp;$CF147,#REF!,0),1),"")</f>
        <v xml:space="preserve"> </v>
      </c>
      <c r="CJ147" s="21" t="str">
        <f>IFERROR(INDEX(#REF!,MATCH($CF$137&amp;"_"&amp;$CF147,#REF!,0),1),"")</f>
        <v/>
      </c>
      <c r="CK147" s="27" t="str">
        <f>IFERROR(VLOOKUP(CH147,#REF!,7,0),"")</f>
        <v/>
      </c>
      <c r="CL147" s="27" t="str">
        <f>IFERROR(IF(VLOOKUP(CH147,#REF!,8,0)=0,"NE","ANO"),"")</f>
        <v/>
      </c>
      <c r="CN147" s="21" t="e">
        <f t="shared" si="383"/>
        <v>#REF!</v>
      </c>
      <c r="CO147" s="21" t="str">
        <f t="shared" si="414"/>
        <v/>
      </c>
      <c r="CP147" s="21" t="str">
        <f t="shared" si="415"/>
        <v/>
      </c>
      <c r="CQ147" s="21" t="str">
        <f t="shared" si="416"/>
        <v xml:space="preserve"> </v>
      </c>
      <c r="CR147" s="21" t="str">
        <f t="shared" si="417"/>
        <v/>
      </c>
      <c r="CS147" s="27" t="str">
        <f t="shared" si="418"/>
        <v/>
      </c>
      <c r="CT147" s="27" t="str">
        <f t="shared" si="419"/>
        <v/>
      </c>
    </row>
    <row r="148" spans="4:98" x14ac:dyDescent="0.25">
      <c r="D148" s="21" t="e">
        <f>IF(COUNTA($D$139:D147)&lt;=COUNTIF(#REF!,_listky!$D$137),MAX($D$139:D147)+1,"")</f>
        <v>#REF!</v>
      </c>
      <c r="E148" s="21" t="str">
        <f>IFERROR(INDEX(#REF!,MATCH($D$137&amp;"_"&amp;$D148,#REF!,0),1),"")</f>
        <v/>
      </c>
      <c r="F148" s="21" t="str">
        <f>IFERROR(INDEX(#REF!,MATCH($D$137&amp;"_"&amp;$D148,#REF!,0),1),"")</f>
        <v/>
      </c>
      <c r="G148" s="21" t="str">
        <f>IFERROR(INDEX(#REF!,MATCH($D$137&amp;"_"&amp;$D148,#REF!,0),1),"")&amp;" "&amp;IFERROR(INDEX(#REF!,MATCH($D$137&amp;"_"&amp;$D148,#REF!,0),1),"")</f>
        <v xml:space="preserve"> </v>
      </c>
      <c r="H148" s="21" t="str">
        <f>IFERROR(INDEX(#REF!,MATCH($D$137&amp;"_"&amp;$D148,#REF!,0),1),"")</f>
        <v/>
      </c>
      <c r="I148" s="27" t="str">
        <f>IFERROR(VLOOKUP(F148,#REF!,7,0),"")</f>
        <v/>
      </c>
      <c r="J148" s="27" t="str">
        <f>IFERROR(IF(VLOOKUP(F148,#REF!,8,0)=0,"NE","ANO"),"")</f>
        <v/>
      </c>
      <c r="L148" s="21" t="e">
        <f t="shared" si="378"/>
        <v>#REF!</v>
      </c>
      <c r="M148" s="21" t="str">
        <f t="shared" si="384"/>
        <v/>
      </c>
      <c r="N148" s="21" t="str">
        <f t="shared" si="385"/>
        <v/>
      </c>
      <c r="O148" s="21" t="str">
        <f t="shared" si="386"/>
        <v xml:space="preserve"> </v>
      </c>
      <c r="P148" s="21" t="str">
        <f t="shared" si="387"/>
        <v/>
      </c>
      <c r="Q148" s="27" t="str">
        <f t="shared" si="388"/>
        <v/>
      </c>
      <c r="R148" s="27" t="str">
        <f t="shared" si="389"/>
        <v/>
      </c>
      <c r="T148" s="21" t="e">
        <f>IF(COUNTA($T$139:T147)&lt;=COUNTIF(#REF!,_listky!$T$137),MAX($T$139:T147)+1,"")</f>
        <v>#REF!</v>
      </c>
      <c r="U148" s="21" t="str">
        <f>IFERROR(INDEX(#REF!,MATCH($T$137&amp;"_"&amp;$T148,#REF!,0),1),"")</f>
        <v/>
      </c>
      <c r="V148" s="21" t="str">
        <f>IFERROR(INDEX(#REF!,MATCH($T$137&amp;"_"&amp;$T148,#REF!,0),1),"")</f>
        <v/>
      </c>
      <c r="W148" s="21" t="str">
        <f>IFERROR(INDEX(#REF!,MATCH($T$137&amp;"_"&amp;$T148,#REF!,0),1),"")&amp;" "&amp;IFERROR(INDEX(#REF!,MATCH($T$137&amp;"_"&amp;$T148,#REF!,0),1),"")</f>
        <v xml:space="preserve"> </v>
      </c>
      <c r="X148" s="21" t="str">
        <f>IFERROR(INDEX(#REF!,MATCH($T$137&amp;"_"&amp;$T148,#REF!,0),1),"")</f>
        <v/>
      </c>
      <c r="Y148" s="27" t="str">
        <f>IFERROR(VLOOKUP(V148,#REF!,7,0),"")</f>
        <v/>
      </c>
      <c r="Z148" s="27" t="str">
        <f>IFERROR(IF(VLOOKUP(V148,#REF!,8,0)=0,"NE","ANO"),"")</f>
        <v/>
      </c>
      <c r="AB148" s="21" t="e">
        <f t="shared" si="379"/>
        <v>#REF!</v>
      </c>
      <c r="AC148" s="21" t="str">
        <f t="shared" si="390"/>
        <v/>
      </c>
      <c r="AD148" s="21" t="str">
        <f t="shared" si="391"/>
        <v/>
      </c>
      <c r="AE148" s="21" t="str">
        <f t="shared" si="392"/>
        <v xml:space="preserve"> </v>
      </c>
      <c r="AF148" s="21" t="str">
        <f t="shared" si="393"/>
        <v/>
      </c>
      <c r="AG148" s="27" t="str">
        <f t="shared" si="394"/>
        <v/>
      </c>
      <c r="AH148" s="27" t="str">
        <f t="shared" si="395"/>
        <v/>
      </c>
      <c r="AJ148" s="21" t="e">
        <f>IF(COUNTA($AJ$139:AJ147)&lt;=COUNTIF(#REF!,_listky!$AJ$137),MAX($AJ$139:AJ147)+1,"")</f>
        <v>#REF!</v>
      </c>
      <c r="AK148" s="21" t="str">
        <f>IFERROR(INDEX(#REF!,MATCH($AJ$137&amp;"_"&amp;$AJ148,#REF!,0),1),"")</f>
        <v/>
      </c>
      <c r="AL148" s="21" t="str">
        <f>IFERROR(INDEX(#REF!,MATCH($AJ$137&amp;"_"&amp;$AJ148,#REF!,0),1),"")</f>
        <v/>
      </c>
      <c r="AM148" s="21" t="str">
        <f>IFERROR(INDEX(#REF!,MATCH($AJ$137&amp;"_"&amp;$AJ148,#REF!,0),1),"")&amp;" "&amp;IFERROR(INDEX(#REF!,MATCH($AJ$137&amp;"_"&amp;$AJ148,#REF!,0),1),"")</f>
        <v xml:space="preserve"> </v>
      </c>
      <c r="AN148" s="21" t="str">
        <f>IFERROR(INDEX(#REF!,MATCH($AJ$137&amp;"_"&amp;$AJ148,#REF!,0),1),"")</f>
        <v/>
      </c>
      <c r="AO148" s="27" t="str">
        <f>IFERROR(VLOOKUP(AL148,#REF!,7,0),"")</f>
        <v/>
      </c>
      <c r="AP148" s="27" t="str">
        <f>IFERROR(IF(VLOOKUP(AL148,#REF!,8,0)=0,"NE","ANO"),"")</f>
        <v/>
      </c>
      <c r="AR148" s="21" t="e">
        <f t="shared" si="380"/>
        <v>#REF!</v>
      </c>
      <c r="AS148" s="21" t="str">
        <f t="shared" si="396"/>
        <v/>
      </c>
      <c r="AT148" s="21" t="str">
        <f t="shared" si="397"/>
        <v/>
      </c>
      <c r="AU148" s="21" t="str">
        <f t="shared" si="398"/>
        <v xml:space="preserve"> </v>
      </c>
      <c r="AV148" s="21" t="str">
        <f t="shared" si="399"/>
        <v/>
      </c>
      <c r="AW148" s="27" t="str">
        <f t="shared" si="400"/>
        <v/>
      </c>
      <c r="AX148" s="27" t="str">
        <f t="shared" si="401"/>
        <v/>
      </c>
      <c r="AZ148" s="21" t="e">
        <f>IF(COUNTA($AZ$139:AZ147)&lt;=COUNTIF(#REF!,_listky!$AZ$137),MAX($AZ$139:AZ147)+1,"")</f>
        <v>#REF!</v>
      </c>
      <c r="BA148" s="21" t="str">
        <f>IFERROR(INDEX(#REF!,MATCH($AZ$137&amp;"_"&amp;$AZ148,#REF!,0),1),"")</f>
        <v/>
      </c>
      <c r="BB148" s="21" t="str">
        <f>IFERROR(INDEX(#REF!,MATCH($AZ$137&amp;"_"&amp;$AZ148,#REF!,0),1),"")</f>
        <v/>
      </c>
      <c r="BC148" s="21" t="str">
        <f>IFERROR(INDEX(#REF!,MATCH($AZ$137&amp;"_"&amp;$AZ148,#REF!,0),1),"")&amp;" "&amp;IFERROR(INDEX(#REF!,MATCH($AZ$137&amp;"_"&amp;$AZ148,#REF!,0),1),"")</f>
        <v xml:space="preserve"> </v>
      </c>
      <c r="BD148" s="21" t="str">
        <f>IFERROR(INDEX(#REF!,MATCH($AZ$137&amp;"_"&amp;$AZ148,#REF!,0),1),"")</f>
        <v/>
      </c>
      <c r="BE148" s="27" t="str">
        <f>IFERROR(VLOOKUP(BB148,#REF!,7,0),"")</f>
        <v/>
      </c>
      <c r="BF148" s="27" t="str">
        <f>IFERROR(IF(VLOOKUP(BB148,#REF!,8,0)=0,"NE","ANO"),"")</f>
        <v/>
      </c>
      <c r="BH148" s="21" t="e">
        <f t="shared" si="381"/>
        <v>#REF!</v>
      </c>
      <c r="BI148" s="21" t="str">
        <f t="shared" si="402"/>
        <v/>
      </c>
      <c r="BJ148" s="21" t="str">
        <f t="shared" si="403"/>
        <v/>
      </c>
      <c r="BK148" s="21" t="str">
        <f t="shared" si="404"/>
        <v xml:space="preserve"> </v>
      </c>
      <c r="BL148" s="21" t="str">
        <f t="shared" si="405"/>
        <v/>
      </c>
      <c r="BM148" s="27" t="str">
        <f t="shared" si="406"/>
        <v/>
      </c>
      <c r="BN148" s="27" t="str">
        <f t="shared" si="407"/>
        <v/>
      </c>
      <c r="BP148" s="21" t="e">
        <f>IF(COUNTA($BP$139:BP147)&lt;=COUNTIF(#REF!,_listky!$BP$137),MAX($BP$139:BP147)+1,"")</f>
        <v>#REF!</v>
      </c>
      <c r="BQ148" s="21" t="str">
        <f>IFERROR(INDEX(#REF!,MATCH($BP$137&amp;"_"&amp;$BP148,#REF!,0),1),"")</f>
        <v/>
      </c>
      <c r="BR148" s="21" t="str">
        <f>IFERROR(INDEX(#REF!,MATCH($BP$137&amp;"_"&amp;$BP148,#REF!,0),1),"")</f>
        <v/>
      </c>
      <c r="BS148" s="21" t="str">
        <f>IFERROR(INDEX(#REF!,MATCH($BP$137&amp;"_"&amp;$BP148,#REF!,0),1),"")&amp;" "&amp;IFERROR(INDEX(#REF!,MATCH($BP$137&amp;"_"&amp;$BP148,#REF!,0),1),"")</f>
        <v xml:space="preserve"> </v>
      </c>
      <c r="BT148" s="21" t="str">
        <f>IFERROR(INDEX(#REF!,MATCH($BP$137&amp;"_"&amp;$BP148,#REF!,0),1),"")</f>
        <v/>
      </c>
      <c r="BU148" s="27" t="str">
        <f>IFERROR(VLOOKUP(BR148,#REF!,7,0),"")</f>
        <v/>
      </c>
      <c r="BV148" s="27" t="str">
        <f>IFERROR(IF(VLOOKUP(BR148,#REF!,8,0)=0,"NE","ANO"),"")</f>
        <v/>
      </c>
      <c r="BX148" s="21" t="e">
        <f t="shared" si="382"/>
        <v>#REF!</v>
      </c>
      <c r="BY148" s="21" t="str">
        <f t="shared" si="408"/>
        <v/>
      </c>
      <c r="BZ148" s="21" t="str">
        <f t="shared" si="409"/>
        <v/>
      </c>
      <c r="CA148" s="21" t="str">
        <f t="shared" si="410"/>
        <v xml:space="preserve"> </v>
      </c>
      <c r="CB148" s="21" t="str">
        <f t="shared" si="411"/>
        <v/>
      </c>
      <c r="CC148" s="27" t="str">
        <f t="shared" si="412"/>
        <v/>
      </c>
      <c r="CD148" s="27" t="str">
        <f t="shared" si="413"/>
        <v/>
      </c>
      <c r="CF148" s="21" t="e">
        <f>IF(COUNTA($CF$139:CF147)&lt;=COUNTIF(#REF!,_listky!$CF$137),MAX($CF$139:CF147)+1,"")</f>
        <v>#REF!</v>
      </c>
      <c r="CG148" s="21" t="str">
        <f>IFERROR(INDEX(#REF!,MATCH($CF$137&amp;"_"&amp;$CF148,#REF!,0),1),"")</f>
        <v/>
      </c>
      <c r="CH148" s="21" t="str">
        <f>IFERROR(INDEX(#REF!,MATCH($CF$137&amp;"_"&amp;$CF148,#REF!,0),1),"")</f>
        <v/>
      </c>
      <c r="CI148" s="21" t="str">
        <f>IFERROR(INDEX(#REF!,MATCH($CF$137&amp;"_"&amp;$CF148,#REF!,0),1),"")&amp;" "&amp;IFERROR(INDEX(#REF!,MATCH($CF$137&amp;"_"&amp;$CF148,#REF!,0),1),"")</f>
        <v xml:space="preserve"> </v>
      </c>
      <c r="CJ148" s="21" t="str">
        <f>IFERROR(INDEX(#REF!,MATCH($CF$137&amp;"_"&amp;$CF148,#REF!,0),1),"")</f>
        <v/>
      </c>
      <c r="CK148" s="27" t="str">
        <f>IFERROR(VLOOKUP(CH148,#REF!,7,0),"")</f>
        <v/>
      </c>
      <c r="CL148" s="27" t="str">
        <f>IFERROR(IF(VLOOKUP(CH148,#REF!,8,0)=0,"NE","ANO"),"")</f>
        <v/>
      </c>
      <c r="CN148" s="21" t="e">
        <f t="shared" si="383"/>
        <v>#REF!</v>
      </c>
      <c r="CO148" s="21" t="str">
        <f t="shared" si="414"/>
        <v/>
      </c>
      <c r="CP148" s="21" t="str">
        <f t="shared" si="415"/>
        <v/>
      </c>
      <c r="CQ148" s="21" t="str">
        <f t="shared" si="416"/>
        <v xml:space="preserve"> </v>
      </c>
      <c r="CR148" s="21" t="str">
        <f t="shared" si="417"/>
        <v/>
      </c>
      <c r="CS148" s="27" t="str">
        <f t="shared" si="418"/>
        <v/>
      </c>
      <c r="CT148" s="27" t="str">
        <f t="shared" si="419"/>
        <v/>
      </c>
    </row>
    <row r="149" spans="4:98" x14ac:dyDescent="0.25">
      <c r="D149" s="21" t="e">
        <f>IF(COUNTA($D$139:D148)&lt;=COUNTIF(#REF!,_listky!$D$137),MAX($D$139:D148)+1,"")</f>
        <v>#REF!</v>
      </c>
      <c r="E149" s="21" t="str">
        <f>IFERROR(INDEX(#REF!,MATCH($D$137&amp;"_"&amp;$D149,#REF!,0),1),"")</f>
        <v/>
      </c>
      <c r="F149" s="21" t="str">
        <f>IFERROR(INDEX(#REF!,MATCH($D$137&amp;"_"&amp;$D149,#REF!,0),1),"")</f>
        <v/>
      </c>
      <c r="G149" s="21" t="str">
        <f>IFERROR(INDEX(#REF!,MATCH($D$137&amp;"_"&amp;$D149,#REF!,0),1),"")&amp;" "&amp;IFERROR(INDEX(#REF!,MATCH($D$137&amp;"_"&amp;$D149,#REF!,0),1),"")</f>
        <v xml:space="preserve"> </v>
      </c>
      <c r="H149" s="21" t="str">
        <f>IFERROR(INDEX(#REF!,MATCH($D$137&amp;"_"&amp;$D149,#REF!,0),1),"")</f>
        <v/>
      </c>
      <c r="I149" s="27" t="str">
        <f>IFERROR(VLOOKUP(F149,#REF!,7,0),"")</f>
        <v/>
      </c>
      <c r="J149" s="27" t="str">
        <f>IFERROR(IF(VLOOKUP(F149,#REF!,8,0)=0,"NE","ANO"),"")</f>
        <v/>
      </c>
      <c r="L149" s="21" t="e">
        <f t="shared" si="378"/>
        <v>#REF!</v>
      </c>
      <c r="M149" s="21" t="str">
        <f t="shared" si="384"/>
        <v/>
      </c>
      <c r="N149" s="21" t="str">
        <f t="shared" si="385"/>
        <v/>
      </c>
      <c r="O149" s="21" t="str">
        <f t="shared" si="386"/>
        <v xml:space="preserve"> </v>
      </c>
      <c r="P149" s="21" t="str">
        <f t="shared" si="387"/>
        <v/>
      </c>
      <c r="Q149" s="27" t="str">
        <f t="shared" si="388"/>
        <v/>
      </c>
      <c r="R149" s="27" t="str">
        <f t="shared" si="389"/>
        <v/>
      </c>
      <c r="T149" s="21" t="e">
        <f>IF(COUNTA($T$139:T148)&lt;=COUNTIF(#REF!,_listky!$T$137),MAX($T$139:T148)+1,"")</f>
        <v>#REF!</v>
      </c>
      <c r="U149" s="21" t="str">
        <f>IFERROR(INDEX(#REF!,MATCH($T$137&amp;"_"&amp;$T149,#REF!,0),1),"")</f>
        <v/>
      </c>
      <c r="V149" s="21" t="str">
        <f>IFERROR(INDEX(#REF!,MATCH($T$137&amp;"_"&amp;$T149,#REF!,0),1),"")</f>
        <v/>
      </c>
      <c r="W149" s="21" t="str">
        <f>IFERROR(INDEX(#REF!,MATCH($T$137&amp;"_"&amp;$T149,#REF!,0),1),"")&amp;" "&amp;IFERROR(INDEX(#REF!,MATCH($T$137&amp;"_"&amp;$T149,#REF!,0),1),"")</f>
        <v xml:space="preserve"> </v>
      </c>
      <c r="X149" s="21" t="str">
        <f>IFERROR(INDEX(#REF!,MATCH($T$137&amp;"_"&amp;$T149,#REF!,0),1),"")</f>
        <v/>
      </c>
      <c r="Y149" s="27" t="str">
        <f>IFERROR(VLOOKUP(V149,#REF!,7,0),"")</f>
        <v/>
      </c>
      <c r="Z149" s="27" t="str">
        <f>IFERROR(IF(VLOOKUP(V149,#REF!,8,0)=0,"NE","ANO"),"")</f>
        <v/>
      </c>
      <c r="AB149" s="21" t="e">
        <f t="shared" si="379"/>
        <v>#REF!</v>
      </c>
      <c r="AC149" s="21" t="str">
        <f t="shared" si="390"/>
        <v/>
      </c>
      <c r="AD149" s="21" t="str">
        <f t="shared" si="391"/>
        <v/>
      </c>
      <c r="AE149" s="21" t="str">
        <f t="shared" si="392"/>
        <v xml:space="preserve"> </v>
      </c>
      <c r="AF149" s="21" t="str">
        <f t="shared" si="393"/>
        <v/>
      </c>
      <c r="AG149" s="27" t="str">
        <f t="shared" si="394"/>
        <v/>
      </c>
      <c r="AH149" s="27" t="str">
        <f t="shared" si="395"/>
        <v/>
      </c>
      <c r="AJ149" s="21" t="e">
        <f>IF(COUNTA($AJ$139:AJ148)&lt;=COUNTIF(#REF!,_listky!$AJ$137),MAX($AJ$139:AJ148)+1,"")</f>
        <v>#REF!</v>
      </c>
      <c r="AK149" s="21" t="str">
        <f>IFERROR(INDEX(#REF!,MATCH($AJ$137&amp;"_"&amp;$AJ149,#REF!,0),1),"")</f>
        <v/>
      </c>
      <c r="AL149" s="21" t="str">
        <f>IFERROR(INDEX(#REF!,MATCH($AJ$137&amp;"_"&amp;$AJ149,#REF!,0),1),"")</f>
        <v/>
      </c>
      <c r="AM149" s="21" t="str">
        <f>IFERROR(INDEX(#REF!,MATCH($AJ$137&amp;"_"&amp;$AJ149,#REF!,0),1),"")&amp;" "&amp;IFERROR(INDEX(#REF!,MATCH($AJ$137&amp;"_"&amp;$AJ149,#REF!,0),1),"")</f>
        <v xml:space="preserve"> </v>
      </c>
      <c r="AN149" s="21" t="str">
        <f>IFERROR(INDEX(#REF!,MATCH($AJ$137&amp;"_"&amp;$AJ149,#REF!,0),1),"")</f>
        <v/>
      </c>
      <c r="AO149" s="27" t="str">
        <f>IFERROR(VLOOKUP(AL149,#REF!,7,0),"")</f>
        <v/>
      </c>
      <c r="AP149" s="27" t="str">
        <f>IFERROR(IF(VLOOKUP(AL149,#REF!,8,0)=0,"NE","ANO"),"")</f>
        <v/>
      </c>
      <c r="AR149" s="21" t="e">
        <f t="shared" si="380"/>
        <v>#REF!</v>
      </c>
      <c r="AS149" s="21" t="str">
        <f t="shared" si="396"/>
        <v/>
      </c>
      <c r="AT149" s="21" t="str">
        <f t="shared" si="397"/>
        <v/>
      </c>
      <c r="AU149" s="21" t="str">
        <f t="shared" si="398"/>
        <v xml:space="preserve"> </v>
      </c>
      <c r="AV149" s="21" t="str">
        <f t="shared" si="399"/>
        <v/>
      </c>
      <c r="AW149" s="27" t="str">
        <f t="shared" si="400"/>
        <v/>
      </c>
      <c r="AX149" s="27" t="str">
        <f t="shared" si="401"/>
        <v/>
      </c>
      <c r="AZ149" s="21" t="e">
        <f>IF(COUNTA($AZ$139:AZ148)&lt;=COUNTIF(#REF!,_listky!$AZ$137),MAX($AZ$139:AZ148)+1,"")</f>
        <v>#REF!</v>
      </c>
      <c r="BA149" s="21" t="str">
        <f>IFERROR(INDEX(#REF!,MATCH($AZ$137&amp;"_"&amp;$AZ149,#REF!,0),1),"")</f>
        <v/>
      </c>
      <c r="BB149" s="21" t="str">
        <f>IFERROR(INDEX(#REF!,MATCH($AZ$137&amp;"_"&amp;$AZ149,#REF!,0),1),"")</f>
        <v/>
      </c>
      <c r="BC149" s="21" t="str">
        <f>IFERROR(INDEX(#REF!,MATCH($AZ$137&amp;"_"&amp;$AZ149,#REF!,0),1),"")&amp;" "&amp;IFERROR(INDEX(#REF!,MATCH($AZ$137&amp;"_"&amp;$AZ149,#REF!,0),1),"")</f>
        <v xml:space="preserve"> </v>
      </c>
      <c r="BD149" s="21" t="str">
        <f>IFERROR(INDEX(#REF!,MATCH($AZ$137&amp;"_"&amp;$AZ149,#REF!,0),1),"")</f>
        <v/>
      </c>
      <c r="BE149" s="27" t="str">
        <f>IFERROR(VLOOKUP(BB149,#REF!,7,0),"")</f>
        <v/>
      </c>
      <c r="BF149" s="27" t="str">
        <f>IFERROR(IF(VLOOKUP(BB149,#REF!,8,0)=0,"NE","ANO"),"")</f>
        <v/>
      </c>
      <c r="BH149" s="21" t="e">
        <f t="shared" si="381"/>
        <v>#REF!</v>
      </c>
      <c r="BI149" s="21" t="str">
        <f t="shared" si="402"/>
        <v/>
      </c>
      <c r="BJ149" s="21" t="str">
        <f t="shared" si="403"/>
        <v/>
      </c>
      <c r="BK149" s="21" t="str">
        <f t="shared" si="404"/>
        <v xml:space="preserve"> </v>
      </c>
      <c r="BL149" s="21" t="str">
        <f t="shared" si="405"/>
        <v/>
      </c>
      <c r="BM149" s="27" t="str">
        <f t="shared" si="406"/>
        <v/>
      </c>
      <c r="BN149" s="27" t="str">
        <f t="shared" si="407"/>
        <v/>
      </c>
      <c r="BP149" s="21" t="e">
        <f>IF(COUNTA($BP$139:BP148)&lt;=COUNTIF(#REF!,_listky!$BP$137),MAX($BP$139:BP148)+1,"")</f>
        <v>#REF!</v>
      </c>
      <c r="BQ149" s="21" t="str">
        <f>IFERROR(INDEX(#REF!,MATCH($BP$137&amp;"_"&amp;$BP149,#REF!,0),1),"")</f>
        <v/>
      </c>
      <c r="BR149" s="21" t="str">
        <f>IFERROR(INDEX(#REF!,MATCH($BP$137&amp;"_"&amp;$BP149,#REF!,0),1),"")</f>
        <v/>
      </c>
      <c r="BS149" s="21" t="str">
        <f>IFERROR(INDEX(#REF!,MATCH($BP$137&amp;"_"&amp;$BP149,#REF!,0),1),"")&amp;" "&amp;IFERROR(INDEX(#REF!,MATCH($BP$137&amp;"_"&amp;$BP149,#REF!,0),1),"")</f>
        <v xml:space="preserve"> </v>
      </c>
      <c r="BT149" s="21" t="str">
        <f>IFERROR(INDEX(#REF!,MATCH($BP$137&amp;"_"&amp;$BP149,#REF!,0),1),"")</f>
        <v/>
      </c>
      <c r="BU149" s="27" t="str">
        <f>IFERROR(VLOOKUP(BR149,#REF!,7,0),"")</f>
        <v/>
      </c>
      <c r="BV149" s="27" t="str">
        <f>IFERROR(IF(VLOOKUP(BR149,#REF!,8,0)=0,"NE","ANO"),"")</f>
        <v/>
      </c>
      <c r="BX149" s="21" t="e">
        <f t="shared" si="382"/>
        <v>#REF!</v>
      </c>
      <c r="BY149" s="21" t="str">
        <f t="shared" si="408"/>
        <v/>
      </c>
      <c r="BZ149" s="21" t="str">
        <f t="shared" si="409"/>
        <v/>
      </c>
      <c r="CA149" s="21" t="str">
        <f t="shared" si="410"/>
        <v xml:space="preserve"> </v>
      </c>
      <c r="CB149" s="21" t="str">
        <f t="shared" si="411"/>
        <v/>
      </c>
      <c r="CC149" s="27" t="str">
        <f t="shared" si="412"/>
        <v/>
      </c>
      <c r="CD149" s="27" t="str">
        <f t="shared" si="413"/>
        <v/>
      </c>
      <c r="CF149" s="21" t="e">
        <f>IF(COUNTA($CF$139:CF148)&lt;=COUNTIF(#REF!,_listky!$CF$137),MAX($CF$139:CF148)+1,"")</f>
        <v>#REF!</v>
      </c>
      <c r="CG149" s="21" t="str">
        <f>IFERROR(INDEX(#REF!,MATCH($CF$137&amp;"_"&amp;$CF149,#REF!,0),1),"")</f>
        <v/>
      </c>
      <c r="CH149" s="21" t="str">
        <f>IFERROR(INDEX(#REF!,MATCH($CF$137&amp;"_"&amp;$CF149,#REF!,0),1),"")</f>
        <v/>
      </c>
      <c r="CI149" s="21" t="str">
        <f>IFERROR(INDEX(#REF!,MATCH($CF$137&amp;"_"&amp;$CF149,#REF!,0),1),"")&amp;" "&amp;IFERROR(INDEX(#REF!,MATCH($CF$137&amp;"_"&amp;$CF149,#REF!,0),1),"")</f>
        <v xml:space="preserve"> </v>
      </c>
      <c r="CJ149" s="21" t="str">
        <f>IFERROR(INDEX(#REF!,MATCH($CF$137&amp;"_"&amp;$CF149,#REF!,0),1),"")</f>
        <v/>
      </c>
      <c r="CK149" s="27" t="str">
        <f>IFERROR(VLOOKUP(CH149,#REF!,7,0),"")</f>
        <v/>
      </c>
      <c r="CL149" s="27" t="str">
        <f>IFERROR(IF(VLOOKUP(CH149,#REF!,8,0)=0,"NE","ANO"),"")</f>
        <v/>
      </c>
      <c r="CN149" s="21" t="e">
        <f t="shared" si="383"/>
        <v>#REF!</v>
      </c>
      <c r="CO149" s="21" t="str">
        <f t="shared" si="414"/>
        <v/>
      </c>
      <c r="CP149" s="21" t="str">
        <f t="shared" si="415"/>
        <v/>
      </c>
      <c r="CQ149" s="21" t="str">
        <f t="shared" si="416"/>
        <v xml:space="preserve"> </v>
      </c>
      <c r="CR149" s="21" t="str">
        <f t="shared" si="417"/>
        <v/>
      </c>
      <c r="CS149" s="27" t="str">
        <f t="shared" si="418"/>
        <v/>
      </c>
      <c r="CT149" s="27" t="str">
        <f t="shared" si="419"/>
        <v/>
      </c>
    </row>
    <row r="151" spans="4:98" ht="15.75" thickBot="1" x14ac:dyDescent="0.3"/>
    <row r="152" spans="4:98" ht="16.5" thickBot="1" x14ac:dyDescent="0.3">
      <c r="D152" s="41" t="str">
        <f>A62</f>
        <v>Dolní Životice</v>
      </c>
      <c r="E152" s="42"/>
      <c r="F152" s="42"/>
      <c r="G152" s="42"/>
      <c r="H152" s="42"/>
      <c r="I152" s="42"/>
      <c r="J152" s="43"/>
      <c r="L152" s="41" t="str">
        <f t="shared" ref="L152:L164" si="420">D152</f>
        <v>Dolní Životice</v>
      </c>
      <c r="M152" s="42"/>
      <c r="N152" s="42"/>
      <c r="O152" s="42"/>
      <c r="P152" s="42"/>
      <c r="Q152" s="42"/>
      <c r="R152" s="43"/>
      <c r="T152" s="41" t="str">
        <f>A63</f>
        <v>Býškovice</v>
      </c>
      <c r="U152" s="42"/>
      <c r="V152" s="42"/>
      <c r="W152" s="42"/>
      <c r="X152" s="42"/>
      <c r="Y152" s="42"/>
      <c r="Z152" s="43"/>
      <c r="AB152" s="41" t="str">
        <f>T152</f>
        <v>Býškovice</v>
      </c>
      <c r="AC152" s="42"/>
      <c r="AD152" s="42"/>
      <c r="AE152" s="42"/>
      <c r="AF152" s="42"/>
      <c r="AG152" s="42"/>
      <c r="AH152" s="43"/>
      <c r="AJ152" s="41" t="str">
        <f>A64</f>
        <v>Počátky</v>
      </c>
      <c r="AK152" s="42"/>
      <c r="AL152" s="42"/>
      <c r="AM152" s="42"/>
      <c r="AN152" s="42"/>
      <c r="AO152" s="42"/>
      <c r="AP152" s="43"/>
      <c r="AR152" s="41" t="str">
        <f>AJ152</f>
        <v>Počátky</v>
      </c>
      <c r="AS152" s="42"/>
      <c r="AT152" s="42"/>
      <c r="AU152" s="42"/>
      <c r="AV152" s="42"/>
      <c r="AW152" s="42"/>
      <c r="AX152" s="43"/>
      <c r="AZ152" s="41" t="str">
        <f>A65</f>
        <v>Kly</v>
      </c>
      <c r="BA152" s="42"/>
      <c r="BB152" s="42"/>
      <c r="BC152" s="42"/>
      <c r="BD152" s="42"/>
      <c r="BE152" s="42"/>
      <c r="BF152" s="43"/>
      <c r="BH152" s="41" t="str">
        <f>AZ152</f>
        <v>Kly</v>
      </c>
      <c r="BI152" s="42"/>
      <c r="BJ152" s="42"/>
      <c r="BK152" s="42"/>
      <c r="BL152" s="42"/>
      <c r="BM152" s="42"/>
      <c r="BN152" s="43"/>
      <c r="BP152" s="41" t="str">
        <f>A66</f>
        <v>Valdice</v>
      </c>
      <c r="BQ152" s="42"/>
      <c r="BR152" s="42"/>
      <c r="BS152" s="42"/>
      <c r="BT152" s="42"/>
      <c r="BU152" s="42"/>
      <c r="BV152" s="43"/>
      <c r="BX152" s="41" t="str">
        <f>BP152</f>
        <v>Valdice</v>
      </c>
      <c r="BY152" s="42"/>
      <c r="BZ152" s="42"/>
      <c r="CA152" s="42"/>
      <c r="CB152" s="42"/>
      <c r="CC152" s="42"/>
      <c r="CD152" s="43"/>
      <c r="CF152" s="41" t="str">
        <f>A67</f>
        <v>Štěměchy</v>
      </c>
      <c r="CG152" s="42"/>
      <c r="CH152" s="42"/>
      <c r="CI152" s="42"/>
      <c r="CJ152" s="42"/>
      <c r="CK152" s="42"/>
      <c r="CL152" s="43"/>
      <c r="CN152" s="41" t="str">
        <f>CF152</f>
        <v>Štěměchy</v>
      </c>
      <c r="CO152" s="42"/>
      <c r="CP152" s="42"/>
      <c r="CQ152" s="42"/>
      <c r="CR152" s="42"/>
      <c r="CS152" s="42"/>
      <c r="CT152" s="43"/>
    </row>
    <row r="153" spans="4:98" x14ac:dyDescent="0.25">
      <c r="D153" s="28" t="str">
        <f>D138</f>
        <v>kategorie: Muži a dorostenci</v>
      </c>
      <c r="L153" s="28" t="str">
        <f t="shared" si="420"/>
        <v>kategorie: Muži a dorostenci</v>
      </c>
      <c r="T153" s="28" t="str">
        <f>D153</f>
        <v>kategorie: Muži a dorostenci</v>
      </c>
      <c r="AB153" s="28" t="str">
        <f t="shared" ref="AB153:AB164" si="421">T153</f>
        <v>kategorie: Muži a dorostenci</v>
      </c>
      <c r="AJ153" s="28" t="str">
        <f>D153</f>
        <v>kategorie: Muži a dorostenci</v>
      </c>
      <c r="AR153" s="28" t="str">
        <f t="shared" ref="AR153:AR164" si="422">AJ153</f>
        <v>kategorie: Muži a dorostenci</v>
      </c>
      <c r="AZ153" s="28" t="str">
        <f>D153</f>
        <v>kategorie: Muži a dorostenci</v>
      </c>
      <c r="BH153" s="28" t="str">
        <f t="shared" ref="BH153:BH164" si="423">AZ153</f>
        <v>kategorie: Muži a dorostenci</v>
      </c>
      <c r="BP153" s="28" t="str">
        <f>D153</f>
        <v>kategorie: Muži a dorostenci</v>
      </c>
      <c r="BX153" s="28" t="str">
        <f t="shared" ref="BX153:BX164" si="424">BP153</f>
        <v>kategorie: Muži a dorostenci</v>
      </c>
      <c r="CF153" s="28" t="str">
        <f>D153</f>
        <v>kategorie: Muži a dorostenci</v>
      </c>
      <c r="CN153" s="28" t="str">
        <f t="shared" ref="CN153:CN164" si="425">CF153</f>
        <v>kategorie: Muži a dorostenci</v>
      </c>
    </row>
    <row r="154" spans="4:98" x14ac:dyDescent="0.25">
      <c r="D154" s="24" t="s">
        <v>76</v>
      </c>
      <c r="E154" s="24" t="s">
        <v>75</v>
      </c>
      <c r="F154" s="24" t="s">
        <v>71</v>
      </c>
      <c r="G154" s="24" t="s">
        <v>72</v>
      </c>
      <c r="H154" s="24" t="s">
        <v>73</v>
      </c>
      <c r="I154" s="24" t="s">
        <v>70</v>
      </c>
      <c r="J154" s="24" t="s">
        <v>74</v>
      </c>
      <c r="L154" s="24" t="str">
        <f t="shared" si="420"/>
        <v>#</v>
      </c>
      <c r="M154" s="24" t="str">
        <f t="shared" ref="M154:M164" si="426">E154</f>
        <v>Start. číslo</v>
      </c>
      <c r="N154" s="24" t="str">
        <f t="shared" ref="N154:N164" si="427">F154</f>
        <v>Fscode</v>
      </c>
      <c r="O154" s="24" t="str">
        <f t="shared" ref="O154:O164" si="428">G154</f>
        <v>Přijmení, jméno</v>
      </c>
      <c r="P154" s="24" t="str">
        <f t="shared" ref="P154:P164" si="429">H154</f>
        <v>Ročník</v>
      </c>
      <c r="Q154" s="24" t="str">
        <f t="shared" ref="Q154:Q164" si="430">I154</f>
        <v>100m</v>
      </c>
      <c r="R154" s="24" t="str">
        <f t="shared" ref="R154:R164" si="431">J154</f>
        <v>Věž</v>
      </c>
      <c r="T154" s="24" t="s">
        <v>76</v>
      </c>
      <c r="U154" s="24" t="s">
        <v>75</v>
      </c>
      <c r="V154" s="24" t="s">
        <v>71</v>
      </c>
      <c r="W154" s="24" t="s">
        <v>72</v>
      </c>
      <c r="X154" s="24" t="s">
        <v>73</v>
      </c>
      <c r="Y154" s="24" t="s">
        <v>70</v>
      </c>
      <c r="Z154" s="24" t="s">
        <v>74</v>
      </c>
      <c r="AB154" s="24" t="str">
        <f t="shared" si="421"/>
        <v>#</v>
      </c>
      <c r="AC154" s="24" t="str">
        <f t="shared" ref="AC154:AC164" si="432">U154</f>
        <v>Start. číslo</v>
      </c>
      <c r="AD154" s="24" t="str">
        <f t="shared" ref="AD154:AD164" si="433">V154</f>
        <v>Fscode</v>
      </c>
      <c r="AE154" s="24" t="str">
        <f t="shared" ref="AE154:AE164" si="434">W154</f>
        <v>Přijmení, jméno</v>
      </c>
      <c r="AF154" s="24" t="str">
        <f t="shared" ref="AF154:AF164" si="435">X154</f>
        <v>Ročník</v>
      </c>
      <c r="AG154" s="24" t="str">
        <f t="shared" ref="AG154:AG164" si="436">Y154</f>
        <v>100m</v>
      </c>
      <c r="AH154" s="24" t="str">
        <f t="shared" ref="AH154:AH164" si="437">Z154</f>
        <v>Věž</v>
      </c>
      <c r="AJ154" s="24" t="s">
        <v>76</v>
      </c>
      <c r="AK154" s="24" t="s">
        <v>75</v>
      </c>
      <c r="AL154" s="24" t="s">
        <v>71</v>
      </c>
      <c r="AM154" s="24" t="s">
        <v>72</v>
      </c>
      <c r="AN154" s="24" t="s">
        <v>73</v>
      </c>
      <c r="AO154" s="24" t="s">
        <v>70</v>
      </c>
      <c r="AP154" s="24" t="s">
        <v>74</v>
      </c>
      <c r="AR154" s="24" t="str">
        <f t="shared" si="422"/>
        <v>#</v>
      </c>
      <c r="AS154" s="24" t="str">
        <f t="shared" ref="AS154:AS164" si="438">AK154</f>
        <v>Start. číslo</v>
      </c>
      <c r="AT154" s="24" t="str">
        <f t="shared" ref="AT154:AT164" si="439">AL154</f>
        <v>Fscode</v>
      </c>
      <c r="AU154" s="24" t="str">
        <f t="shared" ref="AU154:AU164" si="440">AM154</f>
        <v>Přijmení, jméno</v>
      </c>
      <c r="AV154" s="24" t="str">
        <f t="shared" ref="AV154:AV164" si="441">AN154</f>
        <v>Ročník</v>
      </c>
      <c r="AW154" s="24" t="str">
        <f t="shared" ref="AW154:AW164" si="442">AO154</f>
        <v>100m</v>
      </c>
      <c r="AX154" s="24" t="str">
        <f t="shared" ref="AX154:AX164" si="443">AP154</f>
        <v>Věž</v>
      </c>
      <c r="AZ154" s="24" t="s">
        <v>76</v>
      </c>
      <c r="BA154" s="24" t="s">
        <v>75</v>
      </c>
      <c r="BB154" s="24" t="s">
        <v>71</v>
      </c>
      <c r="BC154" s="24" t="s">
        <v>72</v>
      </c>
      <c r="BD154" s="24" t="s">
        <v>73</v>
      </c>
      <c r="BE154" s="24" t="s">
        <v>70</v>
      </c>
      <c r="BF154" s="24" t="s">
        <v>74</v>
      </c>
      <c r="BH154" s="24" t="str">
        <f t="shared" si="423"/>
        <v>#</v>
      </c>
      <c r="BI154" s="24" t="str">
        <f t="shared" ref="BI154:BI164" si="444">BA154</f>
        <v>Start. číslo</v>
      </c>
      <c r="BJ154" s="24" t="str">
        <f t="shared" ref="BJ154:BJ164" si="445">BB154</f>
        <v>Fscode</v>
      </c>
      <c r="BK154" s="24" t="str">
        <f t="shared" ref="BK154:BK164" si="446">BC154</f>
        <v>Přijmení, jméno</v>
      </c>
      <c r="BL154" s="24" t="str">
        <f t="shared" ref="BL154:BL164" si="447">BD154</f>
        <v>Ročník</v>
      </c>
      <c r="BM154" s="24" t="str">
        <f t="shared" ref="BM154:BM164" si="448">BE154</f>
        <v>100m</v>
      </c>
      <c r="BN154" s="24" t="str">
        <f t="shared" ref="BN154:BN164" si="449">BF154</f>
        <v>Věž</v>
      </c>
      <c r="BP154" s="24" t="s">
        <v>76</v>
      </c>
      <c r="BQ154" s="24" t="s">
        <v>75</v>
      </c>
      <c r="BR154" s="24" t="s">
        <v>71</v>
      </c>
      <c r="BS154" s="24" t="s">
        <v>72</v>
      </c>
      <c r="BT154" s="24" t="s">
        <v>73</v>
      </c>
      <c r="BU154" s="24" t="s">
        <v>70</v>
      </c>
      <c r="BV154" s="24" t="s">
        <v>74</v>
      </c>
      <c r="BX154" s="24" t="str">
        <f t="shared" si="424"/>
        <v>#</v>
      </c>
      <c r="BY154" s="24" t="str">
        <f t="shared" ref="BY154:BY164" si="450">BQ154</f>
        <v>Start. číslo</v>
      </c>
      <c r="BZ154" s="24" t="str">
        <f t="shared" ref="BZ154:BZ164" si="451">BR154</f>
        <v>Fscode</v>
      </c>
      <c r="CA154" s="24" t="str">
        <f t="shared" ref="CA154:CA164" si="452">BS154</f>
        <v>Přijmení, jméno</v>
      </c>
      <c r="CB154" s="24" t="str">
        <f t="shared" ref="CB154:CB164" si="453">BT154</f>
        <v>Ročník</v>
      </c>
      <c r="CC154" s="24" t="str">
        <f t="shared" ref="CC154:CC164" si="454">BU154</f>
        <v>100m</v>
      </c>
      <c r="CD154" s="24" t="str">
        <f t="shared" ref="CD154:CD164" si="455">BV154</f>
        <v>Věž</v>
      </c>
      <c r="CF154" s="24" t="s">
        <v>76</v>
      </c>
      <c r="CG154" s="24" t="s">
        <v>75</v>
      </c>
      <c r="CH154" s="24" t="s">
        <v>71</v>
      </c>
      <c r="CI154" s="24" t="s">
        <v>72</v>
      </c>
      <c r="CJ154" s="24" t="s">
        <v>73</v>
      </c>
      <c r="CK154" s="24" t="s">
        <v>70</v>
      </c>
      <c r="CL154" s="24" t="s">
        <v>74</v>
      </c>
      <c r="CN154" s="24" t="str">
        <f t="shared" si="425"/>
        <v>#</v>
      </c>
      <c r="CO154" s="24" t="str">
        <f t="shared" ref="CO154:CO164" si="456">CG154</f>
        <v>Start. číslo</v>
      </c>
      <c r="CP154" s="24" t="str">
        <f t="shared" ref="CP154:CP164" si="457">CH154</f>
        <v>Fscode</v>
      </c>
      <c r="CQ154" s="24" t="str">
        <f t="shared" ref="CQ154:CQ164" si="458">CI154</f>
        <v>Přijmení, jméno</v>
      </c>
      <c r="CR154" s="24" t="str">
        <f t="shared" ref="CR154:CR164" si="459">CJ154</f>
        <v>Ročník</v>
      </c>
      <c r="CS154" s="24" t="str">
        <f t="shared" ref="CS154:CS164" si="460">CK154</f>
        <v>100m</v>
      </c>
      <c r="CT154" s="24" t="str">
        <f t="shared" ref="CT154:CT164" si="461">CL154</f>
        <v>Věž</v>
      </c>
    </row>
    <row r="155" spans="4:98" x14ac:dyDescent="0.25">
      <c r="D155" s="21" t="e">
        <f>IF(COUNTA($D$154:D154)&lt;=COUNTIF(#REF!,_listky!$D$152),MAX($D$154:D154)+1,"")</f>
        <v>#REF!</v>
      </c>
      <c r="E155" s="21" t="str">
        <f>IFERROR(INDEX(#REF!,MATCH($D$152&amp;"_"&amp;$D155,#REF!,0),1),"")</f>
        <v/>
      </c>
      <c r="F155" s="21" t="str">
        <f>IFERROR(INDEX(#REF!,MATCH($D$152&amp;"_"&amp;$D155,#REF!,0),1),"")</f>
        <v/>
      </c>
      <c r="G155" s="21" t="str">
        <f>IFERROR(INDEX(#REF!,MATCH($D$152&amp;"_"&amp;$D155,#REF!,0),1),"")&amp;" "&amp;IFERROR(INDEX(#REF!,MATCH($D$152&amp;"_"&amp;$D155,#REF!,0),1),"")</f>
        <v xml:space="preserve"> </v>
      </c>
      <c r="H155" s="21" t="str">
        <f>IFERROR(INDEX(#REF!,MATCH($D$152&amp;"_"&amp;$D155,#REF!,0),1),"")</f>
        <v/>
      </c>
      <c r="I155" s="27" t="str">
        <f>IFERROR(VLOOKUP(F155,#REF!,7,0),"")</f>
        <v/>
      </c>
      <c r="J155" s="27" t="str">
        <f>IFERROR(IF(VLOOKUP(F155,#REF!,8,0)=0,"NE","ANO"),"")</f>
        <v/>
      </c>
      <c r="L155" s="21" t="e">
        <f t="shared" si="420"/>
        <v>#REF!</v>
      </c>
      <c r="M155" s="21" t="str">
        <f t="shared" si="426"/>
        <v/>
      </c>
      <c r="N155" s="21" t="str">
        <f t="shared" si="427"/>
        <v/>
      </c>
      <c r="O155" s="21" t="str">
        <f t="shared" si="428"/>
        <v xml:space="preserve"> </v>
      </c>
      <c r="P155" s="21" t="str">
        <f t="shared" si="429"/>
        <v/>
      </c>
      <c r="Q155" s="27" t="str">
        <f t="shared" si="430"/>
        <v/>
      </c>
      <c r="R155" s="27" t="str">
        <f t="shared" si="431"/>
        <v/>
      </c>
      <c r="T155" s="21" t="e">
        <f>IF(COUNTA($T$154:T154)&lt;=COUNTIF(#REF!,_listky!$T$152),MAX($T$154:T154)+1,"")</f>
        <v>#REF!</v>
      </c>
      <c r="U155" s="21" t="str">
        <f>IFERROR(INDEX(#REF!,MATCH($T$152&amp;"_"&amp;$T155,#REF!,0),1),"")</f>
        <v/>
      </c>
      <c r="V155" s="21" t="str">
        <f>IFERROR(INDEX(#REF!,MATCH($T$152&amp;"_"&amp;$T155,#REF!,0),1),"")</f>
        <v/>
      </c>
      <c r="W155" s="21" t="str">
        <f>IFERROR(INDEX(#REF!,MATCH($T$152&amp;"_"&amp;$T155,#REF!,0),1),"")&amp;" "&amp;IFERROR(INDEX(#REF!,MATCH($T$152&amp;"_"&amp;$T155,#REF!,0),1),"")</f>
        <v xml:space="preserve"> </v>
      </c>
      <c r="X155" s="21" t="str">
        <f>IFERROR(INDEX(#REF!,MATCH($T$152&amp;"_"&amp;$T155,#REF!,0),1),"")</f>
        <v/>
      </c>
      <c r="Y155" s="27" t="str">
        <f>IFERROR(VLOOKUP(V155,#REF!,7,0),"")</f>
        <v/>
      </c>
      <c r="Z155" s="27" t="str">
        <f>IFERROR(IF(VLOOKUP(V155,#REF!,8,0)=0,"NE","ANO"),"")</f>
        <v/>
      </c>
      <c r="AB155" s="21" t="e">
        <f t="shared" si="421"/>
        <v>#REF!</v>
      </c>
      <c r="AC155" s="21" t="str">
        <f t="shared" si="432"/>
        <v/>
      </c>
      <c r="AD155" s="21" t="str">
        <f t="shared" si="433"/>
        <v/>
      </c>
      <c r="AE155" s="21" t="str">
        <f t="shared" si="434"/>
        <v xml:space="preserve"> </v>
      </c>
      <c r="AF155" s="21" t="str">
        <f t="shared" si="435"/>
        <v/>
      </c>
      <c r="AG155" s="27" t="str">
        <f t="shared" si="436"/>
        <v/>
      </c>
      <c r="AH155" s="27" t="str">
        <f t="shared" si="437"/>
        <v/>
      </c>
      <c r="AJ155" s="21" t="e">
        <f>IF(COUNTA($AJ$154:AJ154)&lt;=COUNTIF(#REF!,_listky!$AJ$152),MAX($AJ$154:AJ154)+1,"")</f>
        <v>#REF!</v>
      </c>
      <c r="AK155" s="21" t="str">
        <f>IFERROR(INDEX(#REF!,MATCH($AJ$152&amp;"_"&amp;$AJ155,#REF!,0),1),"")</f>
        <v/>
      </c>
      <c r="AL155" s="21" t="str">
        <f>IFERROR(INDEX(#REF!,MATCH($AJ$152&amp;"_"&amp;$AJ155,#REF!,0),1),"")</f>
        <v/>
      </c>
      <c r="AM155" s="21" t="str">
        <f>IFERROR(INDEX(#REF!,MATCH($AJ$152&amp;"_"&amp;$AJ155,#REF!,0),1),"")&amp;" "&amp;IFERROR(INDEX(#REF!,MATCH($AJ$152&amp;"_"&amp;$AJ155,#REF!,0),1),"")</f>
        <v xml:space="preserve"> </v>
      </c>
      <c r="AN155" s="21" t="str">
        <f>IFERROR(INDEX(#REF!,MATCH($AJ$152&amp;"_"&amp;$AJ155,#REF!,0),1),"")</f>
        <v/>
      </c>
      <c r="AO155" s="27" t="str">
        <f>IFERROR(VLOOKUP(AL155,#REF!,7,0),"")</f>
        <v/>
      </c>
      <c r="AP155" s="27" t="str">
        <f>IFERROR(IF(VLOOKUP(AL155,#REF!,8,0)=0,"NE","ANO"),"")</f>
        <v/>
      </c>
      <c r="AR155" s="21" t="e">
        <f t="shared" si="422"/>
        <v>#REF!</v>
      </c>
      <c r="AS155" s="21" t="str">
        <f t="shared" si="438"/>
        <v/>
      </c>
      <c r="AT155" s="21" t="str">
        <f t="shared" si="439"/>
        <v/>
      </c>
      <c r="AU155" s="21" t="str">
        <f t="shared" si="440"/>
        <v xml:space="preserve"> </v>
      </c>
      <c r="AV155" s="21" t="str">
        <f t="shared" si="441"/>
        <v/>
      </c>
      <c r="AW155" s="27" t="str">
        <f t="shared" si="442"/>
        <v/>
      </c>
      <c r="AX155" s="27" t="str">
        <f t="shared" si="443"/>
        <v/>
      </c>
      <c r="AZ155" s="21" t="e">
        <f>IF(COUNTA($AZ$154:AZ154)&lt;=COUNTIF(#REF!,_listky!$AZ$152),MAX($AZ$154:AZ154)+1,"")</f>
        <v>#REF!</v>
      </c>
      <c r="BA155" s="21" t="str">
        <f>IFERROR(INDEX(#REF!,MATCH($AZ$152&amp;"_"&amp;$AZ155,#REF!,0),1),"")</f>
        <v/>
      </c>
      <c r="BB155" s="21" t="str">
        <f>IFERROR(INDEX(#REF!,MATCH($AZ$152&amp;"_"&amp;$AZ155,#REF!,0),1),"")</f>
        <v/>
      </c>
      <c r="BC155" s="21" t="str">
        <f>IFERROR(INDEX(#REF!,MATCH($AZ$152&amp;"_"&amp;$AZ155,#REF!,0),1),"")&amp;" "&amp;IFERROR(INDEX(#REF!,MATCH($AZ$152&amp;"_"&amp;$AZ155,#REF!,0),1),"")</f>
        <v xml:space="preserve"> </v>
      </c>
      <c r="BD155" s="21" t="str">
        <f>IFERROR(INDEX(#REF!,MATCH($AZ$152&amp;"_"&amp;$AZ155,#REF!,0),1),"")</f>
        <v/>
      </c>
      <c r="BE155" s="27" t="str">
        <f>IFERROR(VLOOKUP(BB155,#REF!,7,0),"")</f>
        <v/>
      </c>
      <c r="BF155" s="27" t="str">
        <f>IFERROR(IF(VLOOKUP(BB155,#REF!,8,0)=0,"NE","ANO"),"")</f>
        <v/>
      </c>
      <c r="BH155" s="21" t="e">
        <f t="shared" si="423"/>
        <v>#REF!</v>
      </c>
      <c r="BI155" s="21" t="str">
        <f t="shared" si="444"/>
        <v/>
      </c>
      <c r="BJ155" s="21" t="str">
        <f t="shared" si="445"/>
        <v/>
      </c>
      <c r="BK155" s="21" t="str">
        <f t="shared" si="446"/>
        <v xml:space="preserve"> </v>
      </c>
      <c r="BL155" s="21" t="str">
        <f t="shared" si="447"/>
        <v/>
      </c>
      <c r="BM155" s="27" t="str">
        <f t="shared" si="448"/>
        <v/>
      </c>
      <c r="BN155" s="27" t="str">
        <f t="shared" si="449"/>
        <v/>
      </c>
      <c r="BP155" s="21" t="e">
        <f>IF(COUNTA($BP$154:BP154)&lt;=COUNTIF(#REF!,_listky!$BP$152),MAX($BP$154:BP154)+1,"")</f>
        <v>#REF!</v>
      </c>
      <c r="BQ155" s="21" t="str">
        <f>IFERROR(INDEX(#REF!,MATCH($BP$152&amp;"_"&amp;$BP155,#REF!,0),1),"")</f>
        <v/>
      </c>
      <c r="BR155" s="21" t="str">
        <f>IFERROR(INDEX(#REF!,MATCH($BP$152&amp;"_"&amp;$BP155,#REF!,0),1),"")</f>
        <v/>
      </c>
      <c r="BS155" s="21" t="str">
        <f>IFERROR(INDEX(#REF!,MATCH($BP$152&amp;"_"&amp;$BP155,#REF!,0),1),"")&amp;" "&amp;IFERROR(INDEX(#REF!,MATCH($BP$152&amp;"_"&amp;$BP155,#REF!,0),1),"")</f>
        <v xml:space="preserve"> </v>
      </c>
      <c r="BT155" s="21" t="str">
        <f>IFERROR(INDEX(#REF!,MATCH($BP$152&amp;"_"&amp;$BP155,#REF!,0),1),"")</f>
        <v/>
      </c>
      <c r="BU155" s="27" t="str">
        <f>IFERROR(VLOOKUP(BR155,#REF!,7,0),"")</f>
        <v/>
      </c>
      <c r="BV155" s="27" t="str">
        <f>IFERROR(IF(VLOOKUP(BR155,#REF!,8,0)=0,"NE","ANO"),"")</f>
        <v/>
      </c>
      <c r="BX155" s="21" t="e">
        <f t="shared" si="424"/>
        <v>#REF!</v>
      </c>
      <c r="BY155" s="21" t="str">
        <f t="shared" si="450"/>
        <v/>
      </c>
      <c r="BZ155" s="21" t="str">
        <f t="shared" si="451"/>
        <v/>
      </c>
      <c r="CA155" s="21" t="str">
        <f t="shared" si="452"/>
        <v xml:space="preserve"> </v>
      </c>
      <c r="CB155" s="21" t="str">
        <f t="shared" si="453"/>
        <v/>
      </c>
      <c r="CC155" s="27" t="str">
        <f t="shared" si="454"/>
        <v/>
      </c>
      <c r="CD155" s="27" t="str">
        <f t="shared" si="455"/>
        <v/>
      </c>
      <c r="CF155" s="21" t="e">
        <f>IF(COUNTA($CF$154:CF154)&lt;=COUNTIF(#REF!,_listky!$CF$152),MAX($CF$154:CF154)+1,"")</f>
        <v>#REF!</v>
      </c>
      <c r="CG155" s="21" t="str">
        <f>IFERROR(INDEX(#REF!,MATCH($CF$152&amp;"_"&amp;$CF155,#REF!,0),1),"")</f>
        <v/>
      </c>
      <c r="CH155" s="21" t="str">
        <f>IFERROR(INDEX(#REF!,MATCH($CF$152&amp;"_"&amp;$CF155,#REF!,0),1),"")</f>
        <v/>
      </c>
      <c r="CI155" s="21" t="str">
        <f>IFERROR(INDEX(#REF!,MATCH($CF$152&amp;"_"&amp;$CF155,#REF!,0),1),"")&amp;" "&amp;IFERROR(INDEX(#REF!,MATCH($CF$152&amp;"_"&amp;$CF155,#REF!,0),1),"")</f>
        <v xml:space="preserve"> </v>
      </c>
      <c r="CJ155" s="21" t="str">
        <f>IFERROR(INDEX(#REF!,MATCH($CF$152&amp;"_"&amp;$CF155,#REF!,0),1),"")</f>
        <v/>
      </c>
      <c r="CK155" s="27" t="str">
        <f>IFERROR(VLOOKUP(CH155,#REF!,7,0),"")</f>
        <v/>
      </c>
      <c r="CL155" s="27" t="str">
        <f>IFERROR(IF(VLOOKUP(CH155,#REF!,8,0)=0,"NE","ANO"),"")</f>
        <v/>
      </c>
      <c r="CN155" s="21" t="e">
        <f t="shared" si="425"/>
        <v>#REF!</v>
      </c>
      <c r="CO155" s="21" t="str">
        <f t="shared" si="456"/>
        <v/>
      </c>
      <c r="CP155" s="21" t="str">
        <f t="shared" si="457"/>
        <v/>
      </c>
      <c r="CQ155" s="21" t="str">
        <f t="shared" si="458"/>
        <v xml:space="preserve"> </v>
      </c>
      <c r="CR155" s="21" t="str">
        <f t="shared" si="459"/>
        <v/>
      </c>
      <c r="CS155" s="27" t="str">
        <f t="shared" si="460"/>
        <v/>
      </c>
      <c r="CT155" s="27" t="str">
        <f t="shared" si="461"/>
        <v/>
      </c>
    </row>
    <row r="156" spans="4:98" x14ac:dyDescent="0.25">
      <c r="D156" s="21" t="e">
        <f>IF(COUNTA($D$154:D155)&lt;=COUNTIF(#REF!,_listky!$D$152),MAX($D$154:D155)+1,"")</f>
        <v>#REF!</v>
      </c>
      <c r="E156" s="21" t="str">
        <f>IFERROR(INDEX(#REF!,MATCH($D$152&amp;"_"&amp;$D156,#REF!,0),1),"")</f>
        <v/>
      </c>
      <c r="F156" s="21" t="str">
        <f>IFERROR(INDEX(#REF!,MATCH($D$152&amp;"_"&amp;$D156,#REF!,0),1),"")</f>
        <v/>
      </c>
      <c r="G156" s="21" t="str">
        <f>IFERROR(INDEX(#REF!,MATCH($D$152&amp;"_"&amp;$D156,#REF!,0),1),"")&amp;" "&amp;IFERROR(INDEX(#REF!,MATCH($D$152&amp;"_"&amp;$D156,#REF!,0),1),"")</f>
        <v xml:space="preserve"> </v>
      </c>
      <c r="H156" s="21" t="str">
        <f>IFERROR(INDEX(#REF!,MATCH($D$152&amp;"_"&amp;$D156,#REF!,0),1),"")</f>
        <v/>
      </c>
      <c r="I156" s="27" t="str">
        <f>IFERROR(VLOOKUP(F156,#REF!,7,0),"")</f>
        <v/>
      </c>
      <c r="J156" s="27" t="str">
        <f>IFERROR(IF(VLOOKUP(F156,#REF!,8,0)=0,"NE","ANO"),"")</f>
        <v/>
      </c>
      <c r="L156" s="21" t="e">
        <f t="shared" si="420"/>
        <v>#REF!</v>
      </c>
      <c r="M156" s="21" t="str">
        <f t="shared" si="426"/>
        <v/>
      </c>
      <c r="N156" s="21" t="str">
        <f t="shared" si="427"/>
        <v/>
      </c>
      <c r="O156" s="21" t="str">
        <f t="shared" si="428"/>
        <v xml:space="preserve"> </v>
      </c>
      <c r="P156" s="21" t="str">
        <f t="shared" si="429"/>
        <v/>
      </c>
      <c r="Q156" s="27" t="str">
        <f t="shared" si="430"/>
        <v/>
      </c>
      <c r="R156" s="27" t="str">
        <f t="shared" si="431"/>
        <v/>
      </c>
      <c r="T156" s="21" t="e">
        <f>IF(COUNTA($T$154:T155)&lt;=COUNTIF(#REF!,_listky!$T$152),MAX($T$154:T155)+1,"")</f>
        <v>#REF!</v>
      </c>
      <c r="U156" s="21" t="str">
        <f>IFERROR(INDEX(#REF!,MATCH($T$152&amp;"_"&amp;$T156,#REF!,0),1),"")</f>
        <v/>
      </c>
      <c r="V156" s="21" t="str">
        <f>IFERROR(INDEX(#REF!,MATCH($T$152&amp;"_"&amp;$T156,#REF!,0),1),"")</f>
        <v/>
      </c>
      <c r="W156" s="21" t="str">
        <f>IFERROR(INDEX(#REF!,MATCH($T$152&amp;"_"&amp;$T156,#REF!,0),1),"")&amp;" "&amp;IFERROR(INDEX(#REF!,MATCH($T$152&amp;"_"&amp;$T156,#REF!,0),1),"")</f>
        <v xml:space="preserve"> </v>
      </c>
      <c r="X156" s="21" t="str">
        <f>IFERROR(INDEX(#REF!,MATCH($T$152&amp;"_"&amp;$T156,#REF!,0),1),"")</f>
        <v/>
      </c>
      <c r="Y156" s="27" t="str">
        <f>IFERROR(VLOOKUP(V156,#REF!,7,0),"")</f>
        <v/>
      </c>
      <c r="Z156" s="27" t="str">
        <f>IFERROR(IF(VLOOKUP(V156,#REF!,8,0)=0,"NE","ANO"),"")</f>
        <v/>
      </c>
      <c r="AB156" s="21" t="e">
        <f t="shared" si="421"/>
        <v>#REF!</v>
      </c>
      <c r="AC156" s="21" t="str">
        <f t="shared" si="432"/>
        <v/>
      </c>
      <c r="AD156" s="21" t="str">
        <f t="shared" si="433"/>
        <v/>
      </c>
      <c r="AE156" s="21" t="str">
        <f t="shared" si="434"/>
        <v xml:space="preserve"> </v>
      </c>
      <c r="AF156" s="21" t="str">
        <f t="shared" si="435"/>
        <v/>
      </c>
      <c r="AG156" s="27" t="str">
        <f t="shared" si="436"/>
        <v/>
      </c>
      <c r="AH156" s="27" t="str">
        <f t="shared" si="437"/>
        <v/>
      </c>
      <c r="AJ156" s="21" t="e">
        <f>IF(COUNTA($AJ$154:AJ155)&lt;=COUNTIF(#REF!,_listky!$AJ$152),MAX($AJ$154:AJ155)+1,"")</f>
        <v>#REF!</v>
      </c>
      <c r="AK156" s="21" t="str">
        <f>IFERROR(INDEX(#REF!,MATCH($AJ$152&amp;"_"&amp;$AJ156,#REF!,0),1),"")</f>
        <v/>
      </c>
      <c r="AL156" s="21" t="str">
        <f>IFERROR(INDEX(#REF!,MATCH($AJ$152&amp;"_"&amp;$AJ156,#REF!,0),1),"")</f>
        <v/>
      </c>
      <c r="AM156" s="21" t="str">
        <f>IFERROR(INDEX(#REF!,MATCH($AJ$152&amp;"_"&amp;$AJ156,#REF!,0),1),"")&amp;" "&amp;IFERROR(INDEX(#REF!,MATCH($AJ$152&amp;"_"&amp;$AJ156,#REF!,0),1),"")</f>
        <v xml:space="preserve"> </v>
      </c>
      <c r="AN156" s="21" t="str">
        <f>IFERROR(INDEX(#REF!,MATCH($AJ$152&amp;"_"&amp;$AJ156,#REF!,0),1),"")</f>
        <v/>
      </c>
      <c r="AO156" s="27" t="str">
        <f>IFERROR(VLOOKUP(AL156,#REF!,7,0),"")</f>
        <v/>
      </c>
      <c r="AP156" s="27" t="str">
        <f>IFERROR(IF(VLOOKUP(AL156,#REF!,8,0)=0,"NE","ANO"),"")</f>
        <v/>
      </c>
      <c r="AR156" s="21" t="e">
        <f t="shared" si="422"/>
        <v>#REF!</v>
      </c>
      <c r="AS156" s="21" t="str">
        <f t="shared" si="438"/>
        <v/>
      </c>
      <c r="AT156" s="21" t="str">
        <f t="shared" si="439"/>
        <v/>
      </c>
      <c r="AU156" s="21" t="str">
        <f t="shared" si="440"/>
        <v xml:space="preserve"> </v>
      </c>
      <c r="AV156" s="21" t="str">
        <f t="shared" si="441"/>
        <v/>
      </c>
      <c r="AW156" s="27" t="str">
        <f t="shared" si="442"/>
        <v/>
      </c>
      <c r="AX156" s="27" t="str">
        <f t="shared" si="443"/>
        <v/>
      </c>
      <c r="AZ156" s="21" t="e">
        <f>IF(COUNTA($AZ$154:AZ155)&lt;=COUNTIF(#REF!,_listky!$AZ$152),MAX($AZ$154:AZ155)+1,"")</f>
        <v>#REF!</v>
      </c>
      <c r="BA156" s="21" t="str">
        <f>IFERROR(INDEX(#REF!,MATCH($AZ$152&amp;"_"&amp;$AZ156,#REF!,0),1),"")</f>
        <v/>
      </c>
      <c r="BB156" s="21" t="str">
        <f>IFERROR(INDEX(#REF!,MATCH($AZ$152&amp;"_"&amp;$AZ156,#REF!,0),1),"")</f>
        <v/>
      </c>
      <c r="BC156" s="21" t="str">
        <f>IFERROR(INDEX(#REF!,MATCH($AZ$152&amp;"_"&amp;$AZ156,#REF!,0),1),"")&amp;" "&amp;IFERROR(INDEX(#REF!,MATCH($AZ$152&amp;"_"&amp;$AZ156,#REF!,0),1),"")</f>
        <v xml:space="preserve"> </v>
      </c>
      <c r="BD156" s="21" t="str">
        <f>IFERROR(INDEX(#REF!,MATCH($AZ$152&amp;"_"&amp;$AZ156,#REF!,0),1),"")</f>
        <v/>
      </c>
      <c r="BE156" s="27" t="str">
        <f>IFERROR(VLOOKUP(BB156,#REF!,7,0),"")</f>
        <v/>
      </c>
      <c r="BF156" s="27" t="str">
        <f>IFERROR(IF(VLOOKUP(BB156,#REF!,8,0)=0,"NE","ANO"),"")</f>
        <v/>
      </c>
      <c r="BH156" s="21" t="e">
        <f t="shared" si="423"/>
        <v>#REF!</v>
      </c>
      <c r="BI156" s="21" t="str">
        <f t="shared" si="444"/>
        <v/>
      </c>
      <c r="BJ156" s="21" t="str">
        <f t="shared" si="445"/>
        <v/>
      </c>
      <c r="BK156" s="21" t="str">
        <f t="shared" si="446"/>
        <v xml:space="preserve"> </v>
      </c>
      <c r="BL156" s="21" t="str">
        <f t="shared" si="447"/>
        <v/>
      </c>
      <c r="BM156" s="27" t="str">
        <f t="shared" si="448"/>
        <v/>
      </c>
      <c r="BN156" s="27" t="str">
        <f t="shared" si="449"/>
        <v/>
      </c>
      <c r="BP156" s="21" t="e">
        <f>IF(COUNTA($BP$154:BP155)&lt;=COUNTIF(#REF!,_listky!$BP$152),MAX($BP$154:BP155)+1,"")</f>
        <v>#REF!</v>
      </c>
      <c r="BQ156" s="21" t="str">
        <f>IFERROR(INDEX(#REF!,MATCH($BP$152&amp;"_"&amp;$BP156,#REF!,0),1),"")</f>
        <v/>
      </c>
      <c r="BR156" s="21" t="str">
        <f>IFERROR(INDEX(#REF!,MATCH($BP$152&amp;"_"&amp;$BP156,#REF!,0),1),"")</f>
        <v/>
      </c>
      <c r="BS156" s="21" t="str">
        <f>IFERROR(INDEX(#REF!,MATCH($BP$152&amp;"_"&amp;$BP156,#REF!,0),1),"")&amp;" "&amp;IFERROR(INDEX(#REF!,MATCH($BP$152&amp;"_"&amp;$BP156,#REF!,0),1),"")</f>
        <v xml:space="preserve"> </v>
      </c>
      <c r="BT156" s="21" t="str">
        <f>IFERROR(INDEX(#REF!,MATCH($BP$152&amp;"_"&amp;$BP156,#REF!,0),1),"")</f>
        <v/>
      </c>
      <c r="BU156" s="27" t="str">
        <f>IFERROR(VLOOKUP(BR156,#REF!,7,0),"")</f>
        <v/>
      </c>
      <c r="BV156" s="27" t="str">
        <f>IFERROR(IF(VLOOKUP(BR156,#REF!,8,0)=0,"NE","ANO"),"")</f>
        <v/>
      </c>
      <c r="BX156" s="21" t="e">
        <f t="shared" si="424"/>
        <v>#REF!</v>
      </c>
      <c r="BY156" s="21" t="str">
        <f t="shared" si="450"/>
        <v/>
      </c>
      <c r="BZ156" s="21" t="str">
        <f t="shared" si="451"/>
        <v/>
      </c>
      <c r="CA156" s="21" t="str">
        <f t="shared" si="452"/>
        <v xml:space="preserve"> </v>
      </c>
      <c r="CB156" s="21" t="str">
        <f t="shared" si="453"/>
        <v/>
      </c>
      <c r="CC156" s="27" t="str">
        <f t="shared" si="454"/>
        <v/>
      </c>
      <c r="CD156" s="27" t="str">
        <f t="shared" si="455"/>
        <v/>
      </c>
      <c r="CF156" s="21" t="e">
        <f>IF(COUNTA($CF$154:CF155)&lt;=COUNTIF(#REF!,_listky!$CF$152),MAX($CF$154:CF155)+1,"")</f>
        <v>#REF!</v>
      </c>
      <c r="CG156" s="21" t="str">
        <f>IFERROR(INDEX(#REF!,MATCH($CF$152&amp;"_"&amp;$CF156,#REF!,0),1),"")</f>
        <v/>
      </c>
      <c r="CH156" s="21" t="str">
        <f>IFERROR(INDEX(#REF!,MATCH($CF$152&amp;"_"&amp;$CF156,#REF!,0),1),"")</f>
        <v/>
      </c>
      <c r="CI156" s="21" t="str">
        <f>IFERROR(INDEX(#REF!,MATCH($CF$152&amp;"_"&amp;$CF156,#REF!,0),1),"")&amp;" "&amp;IFERROR(INDEX(#REF!,MATCH($CF$152&amp;"_"&amp;$CF156,#REF!,0),1),"")</f>
        <v xml:space="preserve"> </v>
      </c>
      <c r="CJ156" s="21" t="str">
        <f>IFERROR(INDEX(#REF!,MATCH($CF$152&amp;"_"&amp;$CF156,#REF!,0),1),"")</f>
        <v/>
      </c>
      <c r="CK156" s="27" t="str">
        <f>IFERROR(VLOOKUP(CH156,#REF!,7,0),"")</f>
        <v/>
      </c>
      <c r="CL156" s="27" t="str">
        <f>IFERROR(IF(VLOOKUP(CH156,#REF!,8,0)=0,"NE","ANO"),"")</f>
        <v/>
      </c>
      <c r="CN156" s="21" t="e">
        <f t="shared" si="425"/>
        <v>#REF!</v>
      </c>
      <c r="CO156" s="21" t="str">
        <f t="shared" si="456"/>
        <v/>
      </c>
      <c r="CP156" s="21" t="str">
        <f t="shared" si="457"/>
        <v/>
      </c>
      <c r="CQ156" s="21" t="str">
        <f t="shared" si="458"/>
        <v xml:space="preserve"> </v>
      </c>
      <c r="CR156" s="21" t="str">
        <f t="shared" si="459"/>
        <v/>
      </c>
      <c r="CS156" s="27" t="str">
        <f t="shared" si="460"/>
        <v/>
      </c>
      <c r="CT156" s="27" t="str">
        <f t="shared" si="461"/>
        <v/>
      </c>
    </row>
    <row r="157" spans="4:98" x14ac:dyDescent="0.25">
      <c r="D157" s="21" t="e">
        <f>IF(COUNTA($D$154:D156)&lt;=COUNTIF(#REF!,_listky!$D$152),MAX($D$154:D156)+1,"")</f>
        <v>#REF!</v>
      </c>
      <c r="E157" s="21" t="str">
        <f>IFERROR(INDEX(#REF!,MATCH($D$152&amp;"_"&amp;$D157,#REF!,0),1),"")</f>
        <v/>
      </c>
      <c r="F157" s="21" t="str">
        <f>IFERROR(INDEX(#REF!,MATCH($D$152&amp;"_"&amp;$D157,#REF!,0),1),"")</f>
        <v/>
      </c>
      <c r="G157" s="21" t="str">
        <f>IFERROR(INDEX(#REF!,MATCH($D$152&amp;"_"&amp;$D157,#REF!,0),1),"")&amp;" "&amp;IFERROR(INDEX(#REF!,MATCH($D$152&amp;"_"&amp;$D157,#REF!,0),1),"")</f>
        <v xml:space="preserve"> </v>
      </c>
      <c r="H157" s="21" t="str">
        <f>IFERROR(INDEX(#REF!,MATCH($D$152&amp;"_"&amp;$D157,#REF!,0),1),"")</f>
        <v/>
      </c>
      <c r="I157" s="27" t="str">
        <f>IFERROR(VLOOKUP(F157,#REF!,7,0),"")</f>
        <v/>
      </c>
      <c r="J157" s="27" t="str">
        <f>IFERROR(IF(VLOOKUP(F157,#REF!,8,0)=0,"NE","ANO"),"")</f>
        <v/>
      </c>
      <c r="L157" s="21" t="e">
        <f t="shared" si="420"/>
        <v>#REF!</v>
      </c>
      <c r="M157" s="21" t="str">
        <f t="shared" si="426"/>
        <v/>
      </c>
      <c r="N157" s="21" t="str">
        <f t="shared" si="427"/>
        <v/>
      </c>
      <c r="O157" s="21" t="str">
        <f t="shared" si="428"/>
        <v xml:space="preserve"> </v>
      </c>
      <c r="P157" s="21" t="str">
        <f t="shared" si="429"/>
        <v/>
      </c>
      <c r="Q157" s="27" t="str">
        <f t="shared" si="430"/>
        <v/>
      </c>
      <c r="R157" s="27" t="str">
        <f t="shared" si="431"/>
        <v/>
      </c>
      <c r="T157" s="21" t="e">
        <f>IF(COUNTA($T$154:T156)&lt;=COUNTIF(#REF!,_listky!$T$152),MAX($T$154:T156)+1,"")</f>
        <v>#REF!</v>
      </c>
      <c r="U157" s="21" t="str">
        <f>IFERROR(INDEX(#REF!,MATCH($T$152&amp;"_"&amp;$T157,#REF!,0),1),"")</f>
        <v/>
      </c>
      <c r="V157" s="21" t="str">
        <f>IFERROR(INDEX(#REF!,MATCH($T$152&amp;"_"&amp;$T157,#REF!,0),1),"")</f>
        <v/>
      </c>
      <c r="W157" s="21" t="str">
        <f>IFERROR(INDEX(#REF!,MATCH($T$152&amp;"_"&amp;$T157,#REF!,0),1),"")&amp;" "&amp;IFERROR(INDEX(#REF!,MATCH($T$152&amp;"_"&amp;$T157,#REF!,0),1),"")</f>
        <v xml:space="preserve"> </v>
      </c>
      <c r="X157" s="21" t="str">
        <f>IFERROR(INDEX(#REF!,MATCH($T$152&amp;"_"&amp;$T157,#REF!,0),1),"")</f>
        <v/>
      </c>
      <c r="Y157" s="27" t="str">
        <f>IFERROR(VLOOKUP(V157,#REF!,7,0),"")</f>
        <v/>
      </c>
      <c r="Z157" s="27" t="str">
        <f>IFERROR(IF(VLOOKUP(V157,#REF!,8,0)=0,"NE","ANO"),"")</f>
        <v/>
      </c>
      <c r="AB157" s="21" t="e">
        <f t="shared" si="421"/>
        <v>#REF!</v>
      </c>
      <c r="AC157" s="21" t="str">
        <f t="shared" si="432"/>
        <v/>
      </c>
      <c r="AD157" s="21" t="str">
        <f t="shared" si="433"/>
        <v/>
      </c>
      <c r="AE157" s="21" t="str">
        <f t="shared" si="434"/>
        <v xml:space="preserve"> </v>
      </c>
      <c r="AF157" s="21" t="str">
        <f t="shared" si="435"/>
        <v/>
      </c>
      <c r="AG157" s="27" t="str">
        <f t="shared" si="436"/>
        <v/>
      </c>
      <c r="AH157" s="27" t="str">
        <f t="shared" si="437"/>
        <v/>
      </c>
      <c r="AJ157" s="21" t="e">
        <f>IF(COUNTA($AJ$154:AJ156)&lt;=COUNTIF(#REF!,_listky!$AJ$152),MAX($AJ$154:AJ156)+1,"")</f>
        <v>#REF!</v>
      </c>
      <c r="AK157" s="21" t="str">
        <f>IFERROR(INDEX(#REF!,MATCH($AJ$152&amp;"_"&amp;$AJ157,#REF!,0),1),"")</f>
        <v/>
      </c>
      <c r="AL157" s="21" t="str">
        <f>IFERROR(INDEX(#REF!,MATCH($AJ$152&amp;"_"&amp;$AJ157,#REF!,0),1),"")</f>
        <v/>
      </c>
      <c r="AM157" s="21" t="str">
        <f>IFERROR(INDEX(#REF!,MATCH($AJ$152&amp;"_"&amp;$AJ157,#REF!,0),1),"")&amp;" "&amp;IFERROR(INDEX(#REF!,MATCH($AJ$152&amp;"_"&amp;$AJ157,#REF!,0),1),"")</f>
        <v xml:space="preserve"> </v>
      </c>
      <c r="AN157" s="21" t="str">
        <f>IFERROR(INDEX(#REF!,MATCH($AJ$152&amp;"_"&amp;$AJ157,#REF!,0),1),"")</f>
        <v/>
      </c>
      <c r="AO157" s="27" t="str">
        <f>IFERROR(VLOOKUP(AL157,#REF!,7,0),"")</f>
        <v/>
      </c>
      <c r="AP157" s="27" t="str">
        <f>IFERROR(IF(VLOOKUP(AL157,#REF!,8,0)=0,"NE","ANO"),"")</f>
        <v/>
      </c>
      <c r="AR157" s="21" t="e">
        <f t="shared" si="422"/>
        <v>#REF!</v>
      </c>
      <c r="AS157" s="21" t="str">
        <f t="shared" si="438"/>
        <v/>
      </c>
      <c r="AT157" s="21" t="str">
        <f t="shared" si="439"/>
        <v/>
      </c>
      <c r="AU157" s="21" t="str">
        <f t="shared" si="440"/>
        <v xml:space="preserve"> </v>
      </c>
      <c r="AV157" s="21" t="str">
        <f t="shared" si="441"/>
        <v/>
      </c>
      <c r="AW157" s="27" t="str">
        <f t="shared" si="442"/>
        <v/>
      </c>
      <c r="AX157" s="27" t="str">
        <f t="shared" si="443"/>
        <v/>
      </c>
      <c r="AZ157" s="21" t="e">
        <f>IF(COUNTA($AZ$154:AZ156)&lt;=COUNTIF(#REF!,_listky!$AZ$152),MAX($AZ$154:AZ156)+1,"")</f>
        <v>#REF!</v>
      </c>
      <c r="BA157" s="21" t="str">
        <f>IFERROR(INDEX(#REF!,MATCH($AZ$152&amp;"_"&amp;$AZ157,#REF!,0),1),"")</f>
        <v/>
      </c>
      <c r="BB157" s="21" t="str">
        <f>IFERROR(INDEX(#REF!,MATCH($AZ$152&amp;"_"&amp;$AZ157,#REF!,0),1),"")</f>
        <v/>
      </c>
      <c r="BC157" s="21" t="str">
        <f>IFERROR(INDEX(#REF!,MATCH($AZ$152&amp;"_"&amp;$AZ157,#REF!,0),1),"")&amp;" "&amp;IFERROR(INDEX(#REF!,MATCH($AZ$152&amp;"_"&amp;$AZ157,#REF!,0),1),"")</f>
        <v xml:space="preserve"> </v>
      </c>
      <c r="BD157" s="21" t="str">
        <f>IFERROR(INDEX(#REF!,MATCH($AZ$152&amp;"_"&amp;$AZ157,#REF!,0),1),"")</f>
        <v/>
      </c>
      <c r="BE157" s="27" t="str">
        <f>IFERROR(VLOOKUP(BB157,#REF!,7,0),"")</f>
        <v/>
      </c>
      <c r="BF157" s="27" t="str">
        <f>IFERROR(IF(VLOOKUP(BB157,#REF!,8,0)=0,"NE","ANO"),"")</f>
        <v/>
      </c>
      <c r="BH157" s="21" t="e">
        <f t="shared" si="423"/>
        <v>#REF!</v>
      </c>
      <c r="BI157" s="21" t="str">
        <f t="shared" si="444"/>
        <v/>
      </c>
      <c r="BJ157" s="21" t="str">
        <f t="shared" si="445"/>
        <v/>
      </c>
      <c r="BK157" s="21" t="str">
        <f t="shared" si="446"/>
        <v xml:space="preserve"> </v>
      </c>
      <c r="BL157" s="21" t="str">
        <f t="shared" si="447"/>
        <v/>
      </c>
      <c r="BM157" s="27" t="str">
        <f t="shared" si="448"/>
        <v/>
      </c>
      <c r="BN157" s="27" t="str">
        <f t="shared" si="449"/>
        <v/>
      </c>
      <c r="BP157" s="21" t="e">
        <f>IF(COUNTA($BP$154:BP156)&lt;=COUNTIF(#REF!,_listky!$BP$152),MAX($BP$154:BP156)+1,"")</f>
        <v>#REF!</v>
      </c>
      <c r="BQ157" s="21" t="str">
        <f>IFERROR(INDEX(#REF!,MATCH($BP$152&amp;"_"&amp;$BP157,#REF!,0),1),"")</f>
        <v/>
      </c>
      <c r="BR157" s="21" t="str">
        <f>IFERROR(INDEX(#REF!,MATCH($BP$152&amp;"_"&amp;$BP157,#REF!,0),1),"")</f>
        <v/>
      </c>
      <c r="BS157" s="21" t="str">
        <f>IFERROR(INDEX(#REF!,MATCH($BP$152&amp;"_"&amp;$BP157,#REF!,0),1),"")&amp;" "&amp;IFERROR(INDEX(#REF!,MATCH($BP$152&amp;"_"&amp;$BP157,#REF!,0),1),"")</f>
        <v xml:space="preserve"> </v>
      </c>
      <c r="BT157" s="21" t="str">
        <f>IFERROR(INDEX(#REF!,MATCH($BP$152&amp;"_"&amp;$BP157,#REF!,0),1),"")</f>
        <v/>
      </c>
      <c r="BU157" s="27" t="str">
        <f>IFERROR(VLOOKUP(BR157,#REF!,7,0),"")</f>
        <v/>
      </c>
      <c r="BV157" s="27" t="str">
        <f>IFERROR(IF(VLOOKUP(BR157,#REF!,8,0)=0,"NE","ANO"),"")</f>
        <v/>
      </c>
      <c r="BX157" s="21" t="e">
        <f t="shared" si="424"/>
        <v>#REF!</v>
      </c>
      <c r="BY157" s="21" t="str">
        <f t="shared" si="450"/>
        <v/>
      </c>
      <c r="BZ157" s="21" t="str">
        <f t="shared" si="451"/>
        <v/>
      </c>
      <c r="CA157" s="21" t="str">
        <f t="shared" si="452"/>
        <v xml:space="preserve"> </v>
      </c>
      <c r="CB157" s="21" t="str">
        <f t="shared" si="453"/>
        <v/>
      </c>
      <c r="CC157" s="27" t="str">
        <f t="shared" si="454"/>
        <v/>
      </c>
      <c r="CD157" s="27" t="str">
        <f t="shared" si="455"/>
        <v/>
      </c>
      <c r="CF157" s="21" t="e">
        <f>IF(COUNTA($CF$154:CF156)&lt;=COUNTIF(#REF!,_listky!$CF$152),MAX($CF$154:CF156)+1,"")</f>
        <v>#REF!</v>
      </c>
      <c r="CG157" s="21" t="str">
        <f>IFERROR(INDEX(#REF!,MATCH($CF$152&amp;"_"&amp;$CF157,#REF!,0),1),"")</f>
        <v/>
      </c>
      <c r="CH157" s="21" t="str">
        <f>IFERROR(INDEX(#REF!,MATCH($CF$152&amp;"_"&amp;$CF157,#REF!,0),1),"")</f>
        <v/>
      </c>
      <c r="CI157" s="21" t="str">
        <f>IFERROR(INDEX(#REF!,MATCH($CF$152&amp;"_"&amp;$CF157,#REF!,0),1),"")&amp;" "&amp;IFERROR(INDEX(#REF!,MATCH($CF$152&amp;"_"&amp;$CF157,#REF!,0),1),"")</f>
        <v xml:space="preserve"> </v>
      </c>
      <c r="CJ157" s="21" t="str">
        <f>IFERROR(INDEX(#REF!,MATCH($CF$152&amp;"_"&amp;$CF157,#REF!,0),1),"")</f>
        <v/>
      </c>
      <c r="CK157" s="27" t="str">
        <f>IFERROR(VLOOKUP(CH157,#REF!,7,0),"")</f>
        <v/>
      </c>
      <c r="CL157" s="27" t="str">
        <f>IFERROR(IF(VLOOKUP(CH157,#REF!,8,0)=0,"NE","ANO"),"")</f>
        <v/>
      </c>
      <c r="CN157" s="21" t="e">
        <f t="shared" si="425"/>
        <v>#REF!</v>
      </c>
      <c r="CO157" s="21" t="str">
        <f t="shared" si="456"/>
        <v/>
      </c>
      <c r="CP157" s="21" t="str">
        <f t="shared" si="457"/>
        <v/>
      </c>
      <c r="CQ157" s="21" t="str">
        <f t="shared" si="458"/>
        <v xml:space="preserve"> </v>
      </c>
      <c r="CR157" s="21" t="str">
        <f t="shared" si="459"/>
        <v/>
      </c>
      <c r="CS157" s="27" t="str">
        <f t="shared" si="460"/>
        <v/>
      </c>
      <c r="CT157" s="27" t="str">
        <f t="shared" si="461"/>
        <v/>
      </c>
    </row>
    <row r="158" spans="4:98" x14ac:dyDescent="0.25">
      <c r="D158" s="21" t="e">
        <f>IF(COUNTA($D$154:D157)&lt;=COUNTIF(#REF!,_listky!$D$152),MAX($D$154:D157)+1,"")</f>
        <v>#REF!</v>
      </c>
      <c r="E158" s="21" t="str">
        <f>IFERROR(INDEX(#REF!,MATCH($D$152&amp;"_"&amp;$D158,#REF!,0),1),"")</f>
        <v/>
      </c>
      <c r="F158" s="21" t="str">
        <f>IFERROR(INDEX(#REF!,MATCH($D$152&amp;"_"&amp;$D158,#REF!,0),1),"")</f>
        <v/>
      </c>
      <c r="G158" s="21" t="str">
        <f>IFERROR(INDEX(#REF!,MATCH($D$152&amp;"_"&amp;$D158,#REF!,0),1),"")&amp;" "&amp;IFERROR(INDEX(#REF!,MATCH($D$152&amp;"_"&amp;$D158,#REF!,0),1),"")</f>
        <v xml:space="preserve"> </v>
      </c>
      <c r="H158" s="21" t="str">
        <f>IFERROR(INDEX(#REF!,MATCH($D$152&amp;"_"&amp;$D158,#REF!,0),1),"")</f>
        <v/>
      </c>
      <c r="I158" s="27" t="str">
        <f>IFERROR(VLOOKUP(F158,#REF!,7,0),"")</f>
        <v/>
      </c>
      <c r="J158" s="27" t="str">
        <f>IFERROR(IF(VLOOKUP(F158,#REF!,8,0)=0,"NE","ANO"),"")</f>
        <v/>
      </c>
      <c r="L158" s="21" t="e">
        <f t="shared" si="420"/>
        <v>#REF!</v>
      </c>
      <c r="M158" s="21" t="str">
        <f t="shared" si="426"/>
        <v/>
      </c>
      <c r="N158" s="21" t="str">
        <f t="shared" si="427"/>
        <v/>
      </c>
      <c r="O158" s="21" t="str">
        <f t="shared" si="428"/>
        <v xml:space="preserve"> </v>
      </c>
      <c r="P158" s="21" t="str">
        <f t="shared" si="429"/>
        <v/>
      </c>
      <c r="Q158" s="27" t="str">
        <f t="shared" si="430"/>
        <v/>
      </c>
      <c r="R158" s="27" t="str">
        <f t="shared" si="431"/>
        <v/>
      </c>
      <c r="T158" s="21" t="e">
        <f>IF(COUNTA($T$154:T157)&lt;=COUNTIF(#REF!,_listky!$T$152),MAX($T$154:T157)+1,"")</f>
        <v>#REF!</v>
      </c>
      <c r="U158" s="21" t="str">
        <f>IFERROR(INDEX(#REF!,MATCH($T$152&amp;"_"&amp;$T158,#REF!,0),1),"")</f>
        <v/>
      </c>
      <c r="V158" s="21" t="str">
        <f>IFERROR(INDEX(#REF!,MATCH($T$152&amp;"_"&amp;$T158,#REF!,0),1),"")</f>
        <v/>
      </c>
      <c r="W158" s="21" t="str">
        <f>IFERROR(INDEX(#REF!,MATCH($T$152&amp;"_"&amp;$T158,#REF!,0),1),"")&amp;" "&amp;IFERROR(INDEX(#REF!,MATCH($T$152&amp;"_"&amp;$T158,#REF!,0),1),"")</f>
        <v xml:space="preserve"> </v>
      </c>
      <c r="X158" s="21" t="str">
        <f>IFERROR(INDEX(#REF!,MATCH($T$152&amp;"_"&amp;$T158,#REF!,0),1),"")</f>
        <v/>
      </c>
      <c r="Y158" s="27" t="str">
        <f>IFERROR(VLOOKUP(V158,#REF!,7,0),"")</f>
        <v/>
      </c>
      <c r="Z158" s="27" t="str">
        <f>IFERROR(IF(VLOOKUP(V158,#REF!,8,0)=0,"NE","ANO"),"")</f>
        <v/>
      </c>
      <c r="AB158" s="21" t="e">
        <f t="shared" si="421"/>
        <v>#REF!</v>
      </c>
      <c r="AC158" s="21" t="str">
        <f t="shared" si="432"/>
        <v/>
      </c>
      <c r="AD158" s="21" t="str">
        <f t="shared" si="433"/>
        <v/>
      </c>
      <c r="AE158" s="21" t="str">
        <f t="shared" si="434"/>
        <v xml:space="preserve"> </v>
      </c>
      <c r="AF158" s="21" t="str">
        <f t="shared" si="435"/>
        <v/>
      </c>
      <c r="AG158" s="27" t="str">
        <f t="shared" si="436"/>
        <v/>
      </c>
      <c r="AH158" s="27" t="str">
        <f t="shared" si="437"/>
        <v/>
      </c>
      <c r="AJ158" s="21" t="e">
        <f>IF(COUNTA($AJ$154:AJ157)&lt;=COUNTIF(#REF!,_listky!$AJ$152),MAX($AJ$154:AJ157)+1,"")</f>
        <v>#REF!</v>
      </c>
      <c r="AK158" s="21" t="str">
        <f>IFERROR(INDEX(#REF!,MATCH($AJ$152&amp;"_"&amp;$AJ158,#REF!,0),1),"")</f>
        <v/>
      </c>
      <c r="AL158" s="21" t="str">
        <f>IFERROR(INDEX(#REF!,MATCH($AJ$152&amp;"_"&amp;$AJ158,#REF!,0),1),"")</f>
        <v/>
      </c>
      <c r="AM158" s="21" t="str">
        <f>IFERROR(INDEX(#REF!,MATCH($AJ$152&amp;"_"&amp;$AJ158,#REF!,0),1),"")&amp;" "&amp;IFERROR(INDEX(#REF!,MATCH($AJ$152&amp;"_"&amp;$AJ158,#REF!,0),1),"")</f>
        <v xml:space="preserve"> </v>
      </c>
      <c r="AN158" s="21" t="str">
        <f>IFERROR(INDEX(#REF!,MATCH($AJ$152&amp;"_"&amp;$AJ158,#REF!,0),1),"")</f>
        <v/>
      </c>
      <c r="AO158" s="27" t="str">
        <f>IFERROR(VLOOKUP(AL158,#REF!,7,0),"")</f>
        <v/>
      </c>
      <c r="AP158" s="27" t="str">
        <f>IFERROR(IF(VLOOKUP(AL158,#REF!,8,0)=0,"NE","ANO"),"")</f>
        <v/>
      </c>
      <c r="AR158" s="21" t="e">
        <f t="shared" si="422"/>
        <v>#REF!</v>
      </c>
      <c r="AS158" s="21" t="str">
        <f t="shared" si="438"/>
        <v/>
      </c>
      <c r="AT158" s="21" t="str">
        <f t="shared" si="439"/>
        <v/>
      </c>
      <c r="AU158" s="21" t="str">
        <f t="shared" si="440"/>
        <v xml:space="preserve"> </v>
      </c>
      <c r="AV158" s="21" t="str">
        <f t="shared" si="441"/>
        <v/>
      </c>
      <c r="AW158" s="27" t="str">
        <f t="shared" si="442"/>
        <v/>
      </c>
      <c r="AX158" s="27" t="str">
        <f t="shared" si="443"/>
        <v/>
      </c>
      <c r="AZ158" s="21" t="e">
        <f>IF(COUNTA($AZ$154:AZ157)&lt;=COUNTIF(#REF!,_listky!$AZ$152),MAX($AZ$154:AZ157)+1,"")</f>
        <v>#REF!</v>
      </c>
      <c r="BA158" s="21" t="str">
        <f>IFERROR(INDEX(#REF!,MATCH($AZ$152&amp;"_"&amp;$AZ158,#REF!,0),1),"")</f>
        <v/>
      </c>
      <c r="BB158" s="21" t="str">
        <f>IFERROR(INDEX(#REF!,MATCH($AZ$152&amp;"_"&amp;$AZ158,#REF!,0),1),"")</f>
        <v/>
      </c>
      <c r="BC158" s="21" t="str">
        <f>IFERROR(INDEX(#REF!,MATCH($AZ$152&amp;"_"&amp;$AZ158,#REF!,0),1),"")&amp;" "&amp;IFERROR(INDEX(#REF!,MATCH($AZ$152&amp;"_"&amp;$AZ158,#REF!,0),1),"")</f>
        <v xml:space="preserve"> </v>
      </c>
      <c r="BD158" s="21" t="str">
        <f>IFERROR(INDEX(#REF!,MATCH($AZ$152&amp;"_"&amp;$AZ158,#REF!,0),1),"")</f>
        <v/>
      </c>
      <c r="BE158" s="27" t="str">
        <f>IFERROR(VLOOKUP(BB158,#REF!,7,0),"")</f>
        <v/>
      </c>
      <c r="BF158" s="27" t="str">
        <f>IFERROR(IF(VLOOKUP(BB158,#REF!,8,0)=0,"NE","ANO"),"")</f>
        <v/>
      </c>
      <c r="BH158" s="21" t="e">
        <f t="shared" si="423"/>
        <v>#REF!</v>
      </c>
      <c r="BI158" s="21" t="str">
        <f t="shared" si="444"/>
        <v/>
      </c>
      <c r="BJ158" s="21" t="str">
        <f t="shared" si="445"/>
        <v/>
      </c>
      <c r="BK158" s="21" t="str">
        <f t="shared" si="446"/>
        <v xml:space="preserve"> </v>
      </c>
      <c r="BL158" s="21" t="str">
        <f t="shared" si="447"/>
        <v/>
      </c>
      <c r="BM158" s="27" t="str">
        <f t="shared" si="448"/>
        <v/>
      </c>
      <c r="BN158" s="27" t="str">
        <f t="shared" si="449"/>
        <v/>
      </c>
      <c r="BP158" s="21" t="e">
        <f>IF(COUNTA($BP$154:BP157)&lt;=COUNTIF(#REF!,_listky!$BP$152),MAX($BP$154:BP157)+1,"")</f>
        <v>#REF!</v>
      </c>
      <c r="BQ158" s="21" t="str">
        <f>IFERROR(INDEX(#REF!,MATCH($BP$152&amp;"_"&amp;$BP158,#REF!,0),1),"")</f>
        <v/>
      </c>
      <c r="BR158" s="21" t="str">
        <f>IFERROR(INDEX(#REF!,MATCH($BP$152&amp;"_"&amp;$BP158,#REF!,0),1),"")</f>
        <v/>
      </c>
      <c r="BS158" s="21" t="str">
        <f>IFERROR(INDEX(#REF!,MATCH($BP$152&amp;"_"&amp;$BP158,#REF!,0),1),"")&amp;" "&amp;IFERROR(INDEX(#REF!,MATCH($BP$152&amp;"_"&amp;$BP158,#REF!,0),1),"")</f>
        <v xml:space="preserve"> </v>
      </c>
      <c r="BT158" s="21" t="str">
        <f>IFERROR(INDEX(#REF!,MATCH($BP$152&amp;"_"&amp;$BP158,#REF!,0),1),"")</f>
        <v/>
      </c>
      <c r="BU158" s="27" t="str">
        <f>IFERROR(VLOOKUP(BR158,#REF!,7,0),"")</f>
        <v/>
      </c>
      <c r="BV158" s="27" t="str">
        <f>IFERROR(IF(VLOOKUP(BR158,#REF!,8,0)=0,"NE","ANO"),"")</f>
        <v/>
      </c>
      <c r="BX158" s="21" t="e">
        <f t="shared" si="424"/>
        <v>#REF!</v>
      </c>
      <c r="BY158" s="21" t="str">
        <f t="shared" si="450"/>
        <v/>
      </c>
      <c r="BZ158" s="21" t="str">
        <f t="shared" si="451"/>
        <v/>
      </c>
      <c r="CA158" s="21" t="str">
        <f t="shared" si="452"/>
        <v xml:space="preserve"> </v>
      </c>
      <c r="CB158" s="21" t="str">
        <f t="shared" si="453"/>
        <v/>
      </c>
      <c r="CC158" s="27" t="str">
        <f t="shared" si="454"/>
        <v/>
      </c>
      <c r="CD158" s="27" t="str">
        <f t="shared" si="455"/>
        <v/>
      </c>
      <c r="CF158" s="21" t="e">
        <f>IF(COUNTA($CF$154:CF157)&lt;=COUNTIF(#REF!,_listky!$CF$152),MAX($CF$154:CF157)+1,"")</f>
        <v>#REF!</v>
      </c>
      <c r="CG158" s="21" t="str">
        <f>IFERROR(INDEX(#REF!,MATCH($CF$152&amp;"_"&amp;$CF158,#REF!,0),1),"")</f>
        <v/>
      </c>
      <c r="CH158" s="21" t="str">
        <f>IFERROR(INDEX(#REF!,MATCH($CF$152&amp;"_"&amp;$CF158,#REF!,0),1),"")</f>
        <v/>
      </c>
      <c r="CI158" s="21" t="str">
        <f>IFERROR(INDEX(#REF!,MATCH($CF$152&amp;"_"&amp;$CF158,#REF!,0),1),"")&amp;" "&amp;IFERROR(INDEX(#REF!,MATCH($CF$152&amp;"_"&amp;$CF158,#REF!,0),1),"")</f>
        <v xml:space="preserve"> </v>
      </c>
      <c r="CJ158" s="21" t="str">
        <f>IFERROR(INDEX(#REF!,MATCH($CF$152&amp;"_"&amp;$CF158,#REF!,0),1),"")</f>
        <v/>
      </c>
      <c r="CK158" s="27" t="str">
        <f>IFERROR(VLOOKUP(CH158,#REF!,7,0),"")</f>
        <v/>
      </c>
      <c r="CL158" s="27" t="str">
        <f>IFERROR(IF(VLOOKUP(CH158,#REF!,8,0)=0,"NE","ANO"),"")</f>
        <v/>
      </c>
      <c r="CN158" s="21" t="e">
        <f t="shared" si="425"/>
        <v>#REF!</v>
      </c>
      <c r="CO158" s="21" t="str">
        <f t="shared" si="456"/>
        <v/>
      </c>
      <c r="CP158" s="21" t="str">
        <f t="shared" si="457"/>
        <v/>
      </c>
      <c r="CQ158" s="21" t="str">
        <f t="shared" si="458"/>
        <v xml:space="preserve"> </v>
      </c>
      <c r="CR158" s="21" t="str">
        <f t="shared" si="459"/>
        <v/>
      </c>
      <c r="CS158" s="27" t="str">
        <f t="shared" si="460"/>
        <v/>
      </c>
      <c r="CT158" s="27" t="str">
        <f t="shared" si="461"/>
        <v/>
      </c>
    </row>
    <row r="159" spans="4:98" x14ac:dyDescent="0.25">
      <c r="D159" s="21" t="e">
        <f>IF(COUNTA($D$154:D158)&lt;=COUNTIF(#REF!,_listky!$D$152),MAX($D$154:D158)+1,"")</f>
        <v>#REF!</v>
      </c>
      <c r="E159" s="21" t="str">
        <f>IFERROR(INDEX(#REF!,MATCH($D$152&amp;"_"&amp;$D159,#REF!,0),1),"")</f>
        <v/>
      </c>
      <c r="F159" s="21" t="str">
        <f>IFERROR(INDEX(#REF!,MATCH($D$152&amp;"_"&amp;$D159,#REF!,0),1),"")</f>
        <v/>
      </c>
      <c r="G159" s="21" t="str">
        <f>IFERROR(INDEX(#REF!,MATCH($D$152&amp;"_"&amp;$D159,#REF!,0),1),"")&amp;" "&amp;IFERROR(INDEX(#REF!,MATCH($D$152&amp;"_"&amp;$D159,#REF!,0),1),"")</f>
        <v xml:space="preserve"> </v>
      </c>
      <c r="H159" s="21" t="str">
        <f>IFERROR(INDEX(#REF!,MATCH($D$152&amp;"_"&amp;$D159,#REF!,0),1),"")</f>
        <v/>
      </c>
      <c r="I159" s="27" t="str">
        <f>IFERROR(VLOOKUP(F159,#REF!,7,0),"")</f>
        <v/>
      </c>
      <c r="J159" s="27" t="str">
        <f>IFERROR(IF(VLOOKUP(F159,#REF!,8,0)=0,"NE","ANO"),"")</f>
        <v/>
      </c>
      <c r="L159" s="21" t="e">
        <f t="shared" si="420"/>
        <v>#REF!</v>
      </c>
      <c r="M159" s="21" t="str">
        <f t="shared" si="426"/>
        <v/>
      </c>
      <c r="N159" s="21" t="str">
        <f t="shared" si="427"/>
        <v/>
      </c>
      <c r="O159" s="21" t="str">
        <f t="shared" si="428"/>
        <v xml:space="preserve"> </v>
      </c>
      <c r="P159" s="21" t="str">
        <f t="shared" si="429"/>
        <v/>
      </c>
      <c r="Q159" s="27" t="str">
        <f t="shared" si="430"/>
        <v/>
      </c>
      <c r="R159" s="27" t="str">
        <f t="shared" si="431"/>
        <v/>
      </c>
      <c r="T159" s="21" t="e">
        <f>IF(COUNTA($T$154:T158)&lt;=COUNTIF(#REF!,_listky!$T$152),MAX($T$154:T158)+1,"")</f>
        <v>#REF!</v>
      </c>
      <c r="U159" s="21" t="str">
        <f>IFERROR(INDEX(#REF!,MATCH($T$152&amp;"_"&amp;$T159,#REF!,0),1),"")</f>
        <v/>
      </c>
      <c r="V159" s="21" t="str">
        <f>IFERROR(INDEX(#REF!,MATCH($T$152&amp;"_"&amp;$T159,#REF!,0),1),"")</f>
        <v/>
      </c>
      <c r="W159" s="21" t="str">
        <f>IFERROR(INDEX(#REF!,MATCH($T$152&amp;"_"&amp;$T159,#REF!,0),1),"")&amp;" "&amp;IFERROR(INDEX(#REF!,MATCH($T$152&amp;"_"&amp;$T159,#REF!,0),1),"")</f>
        <v xml:space="preserve"> </v>
      </c>
      <c r="X159" s="21" t="str">
        <f>IFERROR(INDEX(#REF!,MATCH($T$152&amp;"_"&amp;$T159,#REF!,0),1),"")</f>
        <v/>
      </c>
      <c r="Y159" s="27" t="str">
        <f>IFERROR(VLOOKUP(V159,#REF!,7,0),"")</f>
        <v/>
      </c>
      <c r="Z159" s="27" t="str">
        <f>IFERROR(IF(VLOOKUP(V159,#REF!,8,0)=0,"NE","ANO"),"")</f>
        <v/>
      </c>
      <c r="AB159" s="21" t="e">
        <f t="shared" si="421"/>
        <v>#REF!</v>
      </c>
      <c r="AC159" s="21" t="str">
        <f t="shared" si="432"/>
        <v/>
      </c>
      <c r="AD159" s="21" t="str">
        <f t="shared" si="433"/>
        <v/>
      </c>
      <c r="AE159" s="21" t="str">
        <f t="shared" si="434"/>
        <v xml:space="preserve"> </v>
      </c>
      <c r="AF159" s="21" t="str">
        <f t="shared" si="435"/>
        <v/>
      </c>
      <c r="AG159" s="27" t="str">
        <f t="shared" si="436"/>
        <v/>
      </c>
      <c r="AH159" s="27" t="str">
        <f t="shared" si="437"/>
        <v/>
      </c>
      <c r="AJ159" s="21" t="e">
        <f>IF(COUNTA($AJ$154:AJ158)&lt;=COUNTIF(#REF!,_listky!$AJ$152),MAX($AJ$154:AJ158)+1,"")</f>
        <v>#REF!</v>
      </c>
      <c r="AK159" s="21" t="str">
        <f>IFERROR(INDEX(#REF!,MATCH($AJ$152&amp;"_"&amp;$AJ159,#REF!,0),1),"")</f>
        <v/>
      </c>
      <c r="AL159" s="21" t="str">
        <f>IFERROR(INDEX(#REF!,MATCH($AJ$152&amp;"_"&amp;$AJ159,#REF!,0),1),"")</f>
        <v/>
      </c>
      <c r="AM159" s="21" t="str">
        <f>IFERROR(INDEX(#REF!,MATCH($AJ$152&amp;"_"&amp;$AJ159,#REF!,0),1),"")&amp;" "&amp;IFERROR(INDEX(#REF!,MATCH($AJ$152&amp;"_"&amp;$AJ159,#REF!,0),1),"")</f>
        <v xml:space="preserve"> </v>
      </c>
      <c r="AN159" s="21" t="str">
        <f>IFERROR(INDEX(#REF!,MATCH($AJ$152&amp;"_"&amp;$AJ159,#REF!,0),1),"")</f>
        <v/>
      </c>
      <c r="AO159" s="27" t="str">
        <f>IFERROR(VLOOKUP(AL159,#REF!,7,0),"")</f>
        <v/>
      </c>
      <c r="AP159" s="27" t="str">
        <f>IFERROR(IF(VLOOKUP(AL159,#REF!,8,0)=0,"NE","ANO"),"")</f>
        <v/>
      </c>
      <c r="AR159" s="21" t="e">
        <f t="shared" si="422"/>
        <v>#REF!</v>
      </c>
      <c r="AS159" s="21" t="str">
        <f t="shared" si="438"/>
        <v/>
      </c>
      <c r="AT159" s="21" t="str">
        <f t="shared" si="439"/>
        <v/>
      </c>
      <c r="AU159" s="21" t="str">
        <f t="shared" si="440"/>
        <v xml:space="preserve"> </v>
      </c>
      <c r="AV159" s="21" t="str">
        <f t="shared" si="441"/>
        <v/>
      </c>
      <c r="AW159" s="27" t="str">
        <f t="shared" si="442"/>
        <v/>
      </c>
      <c r="AX159" s="27" t="str">
        <f t="shared" si="443"/>
        <v/>
      </c>
      <c r="AZ159" s="21" t="e">
        <f>IF(COUNTA($AZ$154:AZ158)&lt;=COUNTIF(#REF!,_listky!$AZ$152),MAX($AZ$154:AZ158)+1,"")</f>
        <v>#REF!</v>
      </c>
      <c r="BA159" s="21" t="str">
        <f>IFERROR(INDEX(#REF!,MATCH($AZ$152&amp;"_"&amp;$AZ159,#REF!,0),1),"")</f>
        <v/>
      </c>
      <c r="BB159" s="21" t="str">
        <f>IFERROR(INDEX(#REF!,MATCH($AZ$152&amp;"_"&amp;$AZ159,#REF!,0),1),"")</f>
        <v/>
      </c>
      <c r="BC159" s="21" t="str">
        <f>IFERROR(INDEX(#REF!,MATCH($AZ$152&amp;"_"&amp;$AZ159,#REF!,0),1),"")&amp;" "&amp;IFERROR(INDEX(#REF!,MATCH($AZ$152&amp;"_"&amp;$AZ159,#REF!,0),1),"")</f>
        <v xml:space="preserve"> </v>
      </c>
      <c r="BD159" s="21" t="str">
        <f>IFERROR(INDEX(#REF!,MATCH($AZ$152&amp;"_"&amp;$AZ159,#REF!,0),1),"")</f>
        <v/>
      </c>
      <c r="BE159" s="27" t="str">
        <f>IFERROR(VLOOKUP(BB159,#REF!,7,0),"")</f>
        <v/>
      </c>
      <c r="BF159" s="27" t="str">
        <f>IFERROR(IF(VLOOKUP(BB159,#REF!,8,0)=0,"NE","ANO"),"")</f>
        <v/>
      </c>
      <c r="BH159" s="21" t="e">
        <f t="shared" si="423"/>
        <v>#REF!</v>
      </c>
      <c r="BI159" s="21" t="str">
        <f t="shared" si="444"/>
        <v/>
      </c>
      <c r="BJ159" s="21" t="str">
        <f t="shared" si="445"/>
        <v/>
      </c>
      <c r="BK159" s="21" t="str">
        <f t="shared" si="446"/>
        <v xml:space="preserve"> </v>
      </c>
      <c r="BL159" s="21" t="str">
        <f t="shared" si="447"/>
        <v/>
      </c>
      <c r="BM159" s="27" t="str">
        <f t="shared" si="448"/>
        <v/>
      </c>
      <c r="BN159" s="27" t="str">
        <f t="shared" si="449"/>
        <v/>
      </c>
      <c r="BP159" s="21" t="e">
        <f>IF(COUNTA($BP$154:BP158)&lt;=COUNTIF(#REF!,_listky!$BP$152),MAX($BP$154:BP158)+1,"")</f>
        <v>#REF!</v>
      </c>
      <c r="BQ159" s="21" t="str">
        <f>IFERROR(INDEX(#REF!,MATCH($BP$152&amp;"_"&amp;$BP159,#REF!,0),1),"")</f>
        <v/>
      </c>
      <c r="BR159" s="21" t="str">
        <f>IFERROR(INDEX(#REF!,MATCH($BP$152&amp;"_"&amp;$BP159,#REF!,0),1),"")</f>
        <v/>
      </c>
      <c r="BS159" s="21" t="str">
        <f>IFERROR(INDEX(#REF!,MATCH($BP$152&amp;"_"&amp;$BP159,#REF!,0),1),"")&amp;" "&amp;IFERROR(INDEX(#REF!,MATCH($BP$152&amp;"_"&amp;$BP159,#REF!,0),1),"")</f>
        <v xml:space="preserve"> </v>
      </c>
      <c r="BT159" s="21" t="str">
        <f>IFERROR(INDEX(#REF!,MATCH($BP$152&amp;"_"&amp;$BP159,#REF!,0),1),"")</f>
        <v/>
      </c>
      <c r="BU159" s="27" t="str">
        <f>IFERROR(VLOOKUP(BR159,#REF!,7,0),"")</f>
        <v/>
      </c>
      <c r="BV159" s="27" t="str">
        <f>IFERROR(IF(VLOOKUP(BR159,#REF!,8,0)=0,"NE","ANO"),"")</f>
        <v/>
      </c>
      <c r="BX159" s="21" t="e">
        <f t="shared" si="424"/>
        <v>#REF!</v>
      </c>
      <c r="BY159" s="21" t="str">
        <f t="shared" si="450"/>
        <v/>
      </c>
      <c r="BZ159" s="21" t="str">
        <f t="shared" si="451"/>
        <v/>
      </c>
      <c r="CA159" s="21" t="str">
        <f t="shared" si="452"/>
        <v xml:space="preserve"> </v>
      </c>
      <c r="CB159" s="21" t="str">
        <f t="shared" si="453"/>
        <v/>
      </c>
      <c r="CC159" s="27" t="str">
        <f t="shared" si="454"/>
        <v/>
      </c>
      <c r="CD159" s="27" t="str">
        <f t="shared" si="455"/>
        <v/>
      </c>
      <c r="CF159" s="21" t="e">
        <f>IF(COUNTA($CF$154:CF158)&lt;=COUNTIF(#REF!,_listky!$CF$152),MAX($CF$154:CF158)+1,"")</f>
        <v>#REF!</v>
      </c>
      <c r="CG159" s="21" t="str">
        <f>IFERROR(INDEX(#REF!,MATCH($CF$152&amp;"_"&amp;$CF159,#REF!,0),1),"")</f>
        <v/>
      </c>
      <c r="CH159" s="21" t="str">
        <f>IFERROR(INDEX(#REF!,MATCH($CF$152&amp;"_"&amp;$CF159,#REF!,0),1),"")</f>
        <v/>
      </c>
      <c r="CI159" s="21" t="str">
        <f>IFERROR(INDEX(#REF!,MATCH($CF$152&amp;"_"&amp;$CF159,#REF!,0),1),"")&amp;" "&amp;IFERROR(INDEX(#REF!,MATCH($CF$152&amp;"_"&amp;$CF159,#REF!,0),1),"")</f>
        <v xml:space="preserve"> </v>
      </c>
      <c r="CJ159" s="21" t="str">
        <f>IFERROR(INDEX(#REF!,MATCH($CF$152&amp;"_"&amp;$CF159,#REF!,0),1),"")</f>
        <v/>
      </c>
      <c r="CK159" s="27" t="str">
        <f>IFERROR(VLOOKUP(CH159,#REF!,7,0),"")</f>
        <v/>
      </c>
      <c r="CL159" s="27" t="str">
        <f>IFERROR(IF(VLOOKUP(CH159,#REF!,8,0)=0,"NE","ANO"),"")</f>
        <v/>
      </c>
      <c r="CN159" s="21" t="e">
        <f t="shared" si="425"/>
        <v>#REF!</v>
      </c>
      <c r="CO159" s="21" t="str">
        <f t="shared" si="456"/>
        <v/>
      </c>
      <c r="CP159" s="21" t="str">
        <f t="shared" si="457"/>
        <v/>
      </c>
      <c r="CQ159" s="21" t="str">
        <f t="shared" si="458"/>
        <v xml:space="preserve"> </v>
      </c>
      <c r="CR159" s="21" t="str">
        <f t="shared" si="459"/>
        <v/>
      </c>
      <c r="CS159" s="27" t="str">
        <f t="shared" si="460"/>
        <v/>
      </c>
      <c r="CT159" s="27" t="str">
        <f t="shared" si="461"/>
        <v/>
      </c>
    </row>
    <row r="160" spans="4:98" x14ac:dyDescent="0.25">
      <c r="D160" s="21" t="e">
        <f>IF(COUNTA($D$154:D159)&lt;=COUNTIF(#REF!,_listky!$D$152),MAX($D$154:D159)+1,"")</f>
        <v>#REF!</v>
      </c>
      <c r="E160" s="21" t="str">
        <f>IFERROR(INDEX(#REF!,MATCH($D$152&amp;"_"&amp;$D160,#REF!,0),1),"")</f>
        <v/>
      </c>
      <c r="F160" s="21" t="str">
        <f>IFERROR(INDEX(#REF!,MATCH($D$152&amp;"_"&amp;$D160,#REF!,0),1),"")</f>
        <v/>
      </c>
      <c r="G160" s="21" t="str">
        <f>IFERROR(INDEX(#REF!,MATCH($D$152&amp;"_"&amp;$D160,#REF!,0),1),"")&amp;" "&amp;IFERROR(INDEX(#REF!,MATCH($D$152&amp;"_"&amp;$D160,#REF!,0),1),"")</f>
        <v xml:space="preserve"> </v>
      </c>
      <c r="H160" s="21" t="str">
        <f>IFERROR(INDEX(#REF!,MATCH($D$152&amp;"_"&amp;$D160,#REF!,0),1),"")</f>
        <v/>
      </c>
      <c r="I160" s="27" t="str">
        <f>IFERROR(VLOOKUP(F160,#REF!,7,0),"")</f>
        <v/>
      </c>
      <c r="J160" s="27" t="str">
        <f>IFERROR(IF(VLOOKUP(F160,#REF!,8,0)=0,"NE","ANO"),"")</f>
        <v/>
      </c>
      <c r="L160" s="21" t="e">
        <f t="shared" si="420"/>
        <v>#REF!</v>
      </c>
      <c r="M160" s="21" t="str">
        <f t="shared" si="426"/>
        <v/>
      </c>
      <c r="N160" s="21" t="str">
        <f t="shared" si="427"/>
        <v/>
      </c>
      <c r="O160" s="21" t="str">
        <f t="shared" si="428"/>
        <v xml:space="preserve"> </v>
      </c>
      <c r="P160" s="21" t="str">
        <f t="shared" si="429"/>
        <v/>
      </c>
      <c r="Q160" s="27" t="str">
        <f t="shared" si="430"/>
        <v/>
      </c>
      <c r="R160" s="27" t="str">
        <f t="shared" si="431"/>
        <v/>
      </c>
      <c r="T160" s="21" t="e">
        <f>IF(COUNTA($T$154:T159)&lt;=COUNTIF(#REF!,_listky!$T$152),MAX($T$154:T159)+1,"")</f>
        <v>#REF!</v>
      </c>
      <c r="U160" s="21" t="str">
        <f>IFERROR(INDEX(#REF!,MATCH($T$152&amp;"_"&amp;$T160,#REF!,0),1),"")</f>
        <v/>
      </c>
      <c r="V160" s="21" t="str">
        <f>IFERROR(INDEX(#REF!,MATCH($T$152&amp;"_"&amp;$T160,#REF!,0),1),"")</f>
        <v/>
      </c>
      <c r="W160" s="21" t="str">
        <f>IFERROR(INDEX(#REF!,MATCH($T$152&amp;"_"&amp;$T160,#REF!,0),1),"")&amp;" "&amp;IFERROR(INDEX(#REF!,MATCH($T$152&amp;"_"&amp;$T160,#REF!,0),1),"")</f>
        <v xml:space="preserve"> </v>
      </c>
      <c r="X160" s="21" t="str">
        <f>IFERROR(INDEX(#REF!,MATCH($T$152&amp;"_"&amp;$T160,#REF!,0),1),"")</f>
        <v/>
      </c>
      <c r="Y160" s="27" t="str">
        <f>IFERROR(VLOOKUP(V160,#REF!,7,0),"")</f>
        <v/>
      </c>
      <c r="Z160" s="27" t="str">
        <f>IFERROR(IF(VLOOKUP(V160,#REF!,8,0)=0,"NE","ANO"),"")</f>
        <v/>
      </c>
      <c r="AB160" s="21" t="e">
        <f t="shared" si="421"/>
        <v>#REF!</v>
      </c>
      <c r="AC160" s="21" t="str">
        <f t="shared" si="432"/>
        <v/>
      </c>
      <c r="AD160" s="21" t="str">
        <f t="shared" si="433"/>
        <v/>
      </c>
      <c r="AE160" s="21" t="str">
        <f t="shared" si="434"/>
        <v xml:space="preserve"> </v>
      </c>
      <c r="AF160" s="21" t="str">
        <f t="shared" si="435"/>
        <v/>
      </c>
      <c r="AG160" s="27" t="str">
        <f t="shared" si="436"/>
        <v/>
      </c>
      <c r="AH160" s="27" t="str">
        <f t="shared" si="437"/>
        <v/>
      </c>
      <c r="AJ160" s="21" t="e">
        <f>IF(COUNTA($AJ$154:AJ159)&lt;=COUNTIF(#REF!,_listky!$AJ$152),MAX($AJ$154:AJ159)+1,"")</f>
        <v>#REF!</v>
      </c>
      <c r="AK160" s="21" t="str">
        <f>IFERROR(INDEX(#REF!,MATCH($AJ$152&amp;"_"&amp;$AJ160,#REF!,0),1),"")</f>
        <v/>
      </c>
      <c r="AL160" s="21" t="str">
        <f>IFERROR(INDEX(#REF!,MATCH($AJ$152&amp;"_"&amp;$AJ160,#REF!,0),1),"")</f>
        <v/>
      </c>
      <c r="AM160" s="21" t="str">
        <f>IFERROR(INDEX(#REF!,MATCH($AJ$152&amp;"_"&amp;$AJ160,#REF!,0),1),"")&amp;" "&amp;IFERROR(INDEX(#REF!,MATCH($AJ$152&amp;"_"&amp;$AJ160,#REF!,0),1),"")</f>
        <v xml:space="preserve"> </v>
      </c>
      <c r="AN160" s="21" t="str">
        <f>IFERROR(INDEX(#REF!,MATCH($AJ$152&amp;"_"&amp;$AJ160,#REF!,0),1),"")</f>
        <v/>
      </c>
      <c r="AO160" s="27" t="str">
        <f>IFERROR(VLOOKUP(AL160,#REF!,7,0),"")</f>
        <v/>
      </c>
      <c r="AP160" s="27" t="str">
        <f>IFERROR(IF(VLOOKUP(AL160,#REF!,8,0)=0,"NE","ANO"),"")</f>
        <v/>
      </c>
      <c r="AR160" s="21" t="e">
        <f t="shared" si="422"/>
        <v>#REF!</v>
      </c>
      <c r="AS160" s="21" t="str">
        <f t="shared" si="438"/>
        <v/>
      </c>
      <c r="AT160" s="21" t="str">
        <f t="shared" si="439"/>
        <v/>
      </c>
      <c r="AU160" s="21" t="str">
        <f t="shared" si="440"/>
        <v xml:space="preserve"> </v>
      </c>
      <c r="AV160" s="21" t="str">
        <f t="shared" si="441"/>
        <v/>
      </c>
      <c r="AW160" s="27" t="str">
        <f t="shared" si="442"/>
        <v/>
      </c>
      <c r="AX160" s="27" t="str">
        <f t="shared" si="443"/>
        <v/>
      </c>
      <c r="AZ160" s="21" t="e">
        <f>IF(COUNTA($AZ$154:AZ159)&lt;=COUNTIF(#REF!,_listky!$AZ$152),MAX($AZ$154:AZ159)+1,"")</f>
        <v>#REF!</v>
      </c>
      <c r="BA160" s="21" t="str">
        <f>IFERROR(INDEX(#REF!,MATCH($AZ$152&amp;"_"&amp;$AZ160,#REF!,0),1),"")</f>
        <v/>
      </c>
      <c r="BB160" s="21" t="str">
        <f>IFERROR(INDEX(#REF!,MATCH($AZ$152&amp;"_"&amp;$AZ160,#REF!,0),1),"")</f>
        <v/>
      </c>
      <c r="BC160" s="21" t="str">
        <f>IFERROR(INDEX(#REF!,MATCH($AZ$152&amp;"_"&amp;$AZ160,#REF!,0),1),"")&amp;" "&amp;IFERROR(INDEX(#REF!,MATCH($AZ$152&amp;"_"&amp;$AZ160,#REF!,0),1),"")</f>
        <v xml:space="preserve"> </v>
      </c>
      <c r="BD160" s="21" t="str">
        <f>IFERROR(INDEX(#REF!,MATCH($AZ$152&amp;"_"&amp;$AZ160,#REF!,0),1),"")</f>
        <v/>
      </c>
      <c r="BE160" s="27" t="str">
        <f>IFERROR(VLOOKUP(BB160,#REF!,7,0),"")</f>
        <v/>
      </c>
      <c r="BF160" s="27" t="str">
        <f>IFERROR(IF(VLOOKUP(BB160,#REF!,8,0)=0,"NE","ANO"),"")</f>
        <v/>
      </c>
      <c r="BH160" s="21" t="e">
        <f t="shared" si="423"/>
        <v>#REF!</v>
      </c>
      <c r="BI160" s="21" t="str">
        <f t="shared" si="444"/>
        <v/>
      </c>
      <c r="BJ160" s="21" t="str">
        <f t="shared" si="445"/>
        <v/>
      </c>
      <c r="BK160" s="21" t="str">
        <f t="shared" si="446"/>
        <v xml:space="preserve"> </v>
      </c>
      <c r="BL160" s="21" t="str">
        <f t="shared" si="447"/>
        <v/>
      </c>
      <c r="BM160" s="27" t="str">
        <f t="shared" si="448"/>
        <v/>
      </c>
      <c r="BN160" s="27" t="str">
        <f t="shared" si="449"/>
        <v/>
      </c>
      <c r="BP160" s="21" t="e">
        <f>IF(COUNTA($BP$154:BP159)&lt;=COUNTIF(#REF!,_listky!$BP$152),MAX($BP$154:BP159)+1,"")</f>
        <v>#REF!</v>
      </c>
      <c r="BQ160" s="21" t="str">
        <f>IFERROR(INDEX(#REF!,MATCH($BP$152&amp;"_"&amp;$BP160,#REF!,0),1),"")</f>
        <v/>
      </c>
      <c r="BR160" s="21" t="str">
        <f>IFERROR(INDEX(#REF!,MATCH($BP$152&amp;"_"&amp;$BP160,#REF!,0),1),"")</f>
        <v/>
      </c>
      <c r="BS160" s="21" t="str">
        <f>IFERROR(INDEX(#REF!,MATCH($BP$152&amp;"_"&amp;$BP160,#REF!,0),1),"")&amp;" "&amp;IFERROR(INDEX(#REF!,MATCH($BP$152&amp;"_"&amp;$BP160,#REF!,0),1),"")</f>
        <v xml:space="preserve"> </v>
      </c>
      <c r="BT160" s="21" t="str">
        <f>IFERROR(INDEX(#REF!,MATCH($BP$152&amp;"_"&amp;$BP160,#REF!,0),1),"")</f>
        <v/>
      </c>
      <c r="BU160" s="27" t="str">
        <f>IFERROR(VLOOKUP(BR160,#REF!,7,0),"")</f>
        <v/>
      </c>
      <c r="BV160" s="27" t="str">
        <f>IFERROR(IF(VLOOKUP(BR160,#REF!,8,0)=0,"NE","ANO"),"")</f>
        <v/>
      </c>
      <c r="BX160" s="21" t="e">
        <f t="shared" si="424"/>
        <v>#REF!</v>
      </c>
      <c r="BY160" s="21" t="str">
        <f t="shared" si="450"/>
        <v/>
      </c>
      <c r="BZ160" s="21" t="str">
        <f t="shared" si="451"/>
        <v/>
      </c>
      <c r="CA160" s="21" t="str">
        <f t="shared" si="452"/>
        <v xml:space="preserve"> </v>
      </c>
      <c r="CB160" s="21" t="str">
        <f t="shared" si="453"/>
        <v/>
      </c>
      <c r="CC160" s="27" t="str">
        <f t="shared" si="454"/>
        <v/>
      </c>
      <c r="CD160" s="27" t="str">
        <f t="shared" si="455"/>
        <v/>
      </c>
      <c r="CF160" s="21" t="e">
        <f>IF(COUNTA($CF$154:CF159)&lt;=COUNTIF(#REF!,_listky!$CF$152),MAX($CF$154:CF159)+1,"")</f>
        <v>#REF!</v>
      </c>
      <c r="CG160" s="21" t="str">
        <f>IFERROR(INDEX(#REF!,MATCH($CF$152&amp;"_"&amp;$CF160,#REF!,0),1),"")</f>
        <v/>
      </c>
      <c r="CH160" s="21" t="str">
        <f>IFERROR(INDEX(#REF!,MATCH($CF$152&amp;"_"&amp;$CF160,#REF!,0),1),"")</f>
        <v/>
      </c>
      <c r="CI160" s="21" t="str">
        <f>IFERROR(INDEX(#REF!,MATCH($CF$152&amp;"_"&amp;$CF160,#REF!,0),1),"")&amp;" "&amp;IFERROR(INDEX(#REF!,MATCH($CF$152&amp;"_"&amp;$CF160,#REF!,0),1),"")</f>
        <v xml:space="preserve"> </v>
      </c>
      <c r="CJ160" s="21" t="str">
        <f>IFERROR(INDEX(#REF!,MATCH($CF$152&amp;"_"&amp;$CF160,#REF!,0),1),"")</f>
        <v/>
      </c>
      <c r="CK160" s="27" t="str">
        <f>IFERROR(VLOOKUP(CH160,#REF!,7,0),"")</f>
        <v/>
      </c>
      <c r="CL160" s="27" t="str">
        <f>IFERROR(IF(VLOOKUP(CH160,#REF!,8,0)=0,"NE","ANO"),"")</f>
        <v/>
      </c>
      <c r="CN160" s="21" t="e">
        <f t="shared" si="425"/>
        <v>#REF!</v>
      </c>
      <c r="CO160" s="21" t="str">
        <f t="shared" si="456"/>
        <v/>
      </c>
      <c r="CP160" s="21" t="str">
        <f t="shared" si="457"/>
        <v/>
      </c>
      <c r="CQ160" s="21" t="str">
        <f t="shared" si="458"/>
        <v xml:space="preserve"> </v>
      </c>
      <c r="CR160" s="21" t="str">
        <f t="shared" si="459"/>
        <v/>
      </c>
      <c r="CS160" s="27" t="str">
        <f t="shared" si="460"/>
        <v/>
      </c>
      <c r="CT160" s="27" t="str">
        <f t="shared" si="461"/>
        <v/>
      </c>
    </row>
    <row r="161" spans="4:98" x14ac:dyDescent="0.25">
      <c r="D161" s="21" t="e">
        <f>IF(COUNTA($D$154:D160)&lt;=COUNTIF(#REF!,_listky!$D$152),MAX($D$154:D160)+1,"")</f>
        <v>#REF!</v>
      </c>
      <c r="E161" s="21" t="str">
        <f>IFERROR(INDEX(#REF!,MATCH($D$152&amp;"_"&amp;$D161,#REF!,0),1),"")</f>
        <v/>
      </c>
      <c r="F161" s="21" t="str">
        <f>IFERROR(INDEX(#REF!,MATCH($D$152&amp;"_"&amp;$D161,#REF!,0),1),"")</f>
        <v/>
      </c>
      <c r="G161" s="21" t="str">
        <f>IFERROR(INDEX(#REF!,MATCH($D$152&amp;"_"&amp;$D161,#REF!,0),1),"")&amp;" "&amp;IFERROR(INDEX(#REF!,MATCH($D$152&amp;"_"&amp;$D161,#REF!,0),1),"")</f>
        <v xml:space="preserve"> </v>
      </c>
      <c r="H161" s="21" t="str">
        <f>IFERROR(INDEX(#REF!,MATCH($D$152&amp;"_"&amp;$D161,#REF!,0),1),"")</f>
        <v/>
      </c>
      <c r="I161" s="27" t="str">
        <f>IFERROR(VLOOKUP(F161,#REF!,7,0),"")</f>
        <v/>
      </c>
      <c r="J161" s="27" t="str">
        <f>IFERROR(IF(VLOOKUP(F161,#REF!,8,0)=0,"NE","ANO"),"")</f>
        <v/>
      </c>
      <c r="L161" s="21" t="e">
        <f t="shared" si="420"/>
        <v>#REF!</v>
      </c>
      <c r="M161" s="21" t="str">
        <f t="shared" si="426"/>
        <v/>
      </c>
      <c r="N161" s="21" t="str">
        <f t="shared" si="427"/>
        <v/>
      </c>
      <c r="O161" s="21" t="str">
        <f t="shared" si="428"/>
        <v xml:space="preserve"> </v>
      </c>
      <c r="P161" s="21" t="str">
        <f t="shared" si="429"/>
        <v/>
      </c>
      <c r="Q161" s="27" t="str">
        <f t="shared" si="430"/>
        <v/>
      </c>
      <c r="R161" s="27" t="str">
        <f t="shared" si="431"/>
        <v/>
      </c>
      <c r="T161" s="21" t="e">
        <f>IF(COUNTA($T$154:T160)&lt;=COUNTIF(#REF!,_listky!$T$152),MAX($T$154:T160)+1,"")</f>
        <v>#REF!</v>
      </c>
      <c r="U161" s="21" t="str">
        <f>IFERROR(INDEX(#REF!,MATCH($T$152&amp;"_"&amp;$T161,#REF!,0),1),"")</f>
        <v/>
      </c>
      <c r="V161" s="21" t="str">
        <f>IFERROR(INDEX(#REF!,MATCH($T$152&amp;"_"&amp;$T161,#REF!,0),1),"")</f>
        <v/>
      </c>
      <c r="W161" s="21" t="str">
        <f>IFERROR(INDEX(#REF!,MATCH($T$152&amp;"_"&amp;$T161,#REF!,0),1),"")&amp;" "&amp;IFERROR(INDEX(#REF!,MATCH($T$152&amp;"_"&amp;$T161,#REF!,0),1),"")</f>
        <v xml:space="preserve"> </v>
      </c>
      <c r="X161" s="21" t="str">
        <f>IFERROR(INDEX(#REF!,MATCH($T$152&amp;"_"&amp;$T161,#REF!,0),1),"")</f>
        <v/>
      </c>
      <c r="Y161" s="27" t="str">
        <f>IFERROR(VLOOKUP(V161,#REF!,7,0),"")</f>
        <v/>
      </c>
      <c r="Z161" s="27" t="str">
        <f>IFERROR(IF(VLOOKUP(V161,#REF!,8,0)=0,"NE","ANO"),"")</f>
        <v/>
      </c>
      <c r="AB161" s="21" t="e">
        <f t="shared" si="421"/>
        <v>#REF!</v>
      </c>
      <c r="AC161" s="21" t="str">
        <f t="shared" si="432"/>
        <v/>
      </c>
      <c r="AD161" s="21" t="str">
        <f t="shared" si="433"/>
        <v/>
      </c>
      <c r="AE161" s="21" t="str">
        <f t="shared" si="434"/>
        <v xml:space="preserve"> </v>
      </c>
      <c r="AF161" s="21" t="str">
        <f t="shared" si="435"/>
        <v/>
      </c>
      <c r="AG161" s="27" t="str">
        <f t="shared" si="436"/>
        <v/>
      </c>
      <c r="AH161" s="27" t="str">
        <f t="shared" si="437"/>
        <v/>
      </c>
      <c r="AJ161" s="21" t="e">
        <f>IF(COUNTA($AJ$154:AJ160)&lt;=COUNTIF(#REF!,_listky!$AJ$152),MAX($AJ$154:AJ160)+1,"")</f>
        <v>#REF!</v>
      </c>
      <c r="AK161" s="21" t="str">
        <f>IFERROR(INDEX(#REF!,MATCH($AJ$152&amp;"_"&amp;$AJ161,#REF!,0),1),"")</f>
        <v/>
      </c>
      <c r="AL161" s="21" t="str">
        <f>IFERROR(INDEX(#REF!,MATCH($AJ$152&amp;"_"&amp;$AJ161,#REF!,0),1),"")</f>
        <v/>
      </c>
      <c r="AM161" s="21" t="str">
        <f>IFERROR(INDEX(#REF!,MATCH($AJ$152&amp;"_"&amp;$AJ161,#REF!,0),1),"")&amp;" "&amp;IFERROR(INDEX(#REF!,MATCH($AJ$152&amp;"_"&amp;$AJ161,#REF!,0),1),"")</f>
        <v xml:space="preserve"> </v>
      </c>
      <c r="AN161" s="21" t="str">
        <f>IFERROR(INDEX(#REF!,MATCH($AJ$152&amp;"_"&amp;$AJ161,#REF!,0),1),"")</f>
        <v/>
      </c>
      <c r="AO161" s="27" t="str">
        <f>IFERROR(VLOOKUP(AL161,#REF!,7,0),"")</f>
        <v/>
      </c>
      <c r="AP161" s="27" t="str">
        <f>IFERROR(IF(VLOOKUP(AL161,#REF!,8,0)=0,"NE","ANO"),"")</f>
        <v/>
      </c>
      <c r="AR161" s="21" t="e">
        <f t="shared" si="422"/>
        <v>#REF!</v>
      </c>
      <c r="AS161" s="21" t="str">
        <f t="shared" si="438"/>
        <v/>
      </c>
      <c r="AT161" s="21" t="str">
        <f t="shared" si="439"/>
        <v/>
      </c>
      <c r="AU161" s="21" t="str">
        <f t="shared" si="440"/>
        <v xml:space="preserve"> </v>
      </c>
      <c r="AV161" s="21" t="str">
        <f t="shared" si="441"/>
        <v/>
      </c>
      <c r="AW161" s="27" t="str">
        <f t="shared" si="442"/>
        <v/>
      </c>
      <c r="AX161" s="27" t="str">
        <f t="shared" si="443"/>
        <v/>
      </c>
      <c r="AZ161" s="21" t="e">
        <f>IF(COUNTA($AZ$154:AZ160)&lt;=COUNTIF(#REF!,_listky!$AZ$152),MAX($AZ$154:AZ160)+1,"")</f>
        <v>#REF!</v>
      </c>
      <c r="BA161" s="21" t="str">
        <f>IFERROR(INDEX(#REF!,MATCH($AZ$152&amp;"_"&amp;$AZ161,#REF!,0),1),"")</f>
        <v/>
      </c>
      <c r="BB161" s="21" t="str">
        <f>IFERROR(INDEX(#REF!,MATCH($AZ$152&amp;"_"&amp;$AZ161,#REF!,0),1),"")</f>
        <v/>
      </c>
      <c r="BC161" s="21" t="str">
        <f>IFERROR(INDEX(#REF!,MATCH($AZ$152&amp;"_"&amp;$AZ161,#REF!,0),1),"")&amp;" "&amp;IFERROR(INDEX(#REF!,MATCH($AZ$152&amp;"_"&amp;$AZ161,#REF!,0),1),"")</f>
        <v xml:space="preserve"> </v>
      </c>
      <c r="BD161" s="21" t="str">
        <f>IFERROR(INDEX(#REF!,MATCH($AZ$152&amp;"_"&amp;$AZ161,#REF!,0),1),"")</f>
        <v/>
      </c>
      <c r="BE161" s="27" t="str">
        <f>IFERROR(VLOOKUP(BB161,#REF!,7,0),"")</f>
        <v/>
      </c>
      <c r="BF161" s="27" t="str">
        <f>IFERROR(IF(VLOOKUP(BB161,#REF!,8,0)=0,"NE","ANO"),"")</f>
        <v/>
      </c>
      <c r="BH161" s="21" t="e">
        <f t="shared" si="423"/>
        <v>#REF!</v>
      </c>
      <c r="BI161" s="21" t="str">
        <f t="shared" si="444"/>
        <v/>
      </c>
      <c r="BJ161" s="21" t="str">
        <f t="shared" si="445"/>
        <v/>
      </c>
      <c r="BK161" s="21" t="str">
        <f t="shared" si="446"/>
        <v xml:space="preserve"> </v>
      </c>
      <c r="BL161" s="21" t="str">
        <f t="shared" si="447"/>
        <v/>
      </c>
      <c r="BM161" s="27" t="str">
        <f t="shared" si="448"/>
        <v/>
      </c>
      <c r="BN161" s="27" t="str">
        <f t="shared" si="449"/>
        <v/>
      </c>
      <c r="BP161" s="21" t="e">
        <f>IF(COUNTA($BP$154:BP160)&lt;=COUNTIF(#REF!,_listky!$BP$152),MAX($BP$154:BP160)+1,"")</f>
        <v>#REF!</v>
      </c>
      <c r="BQ161" s="21" t="str">
        <f>IFERROR(INDEX(#REF!,MATCH($BP$152&amp;"_"&amp;$BP161,#REF!,0),1),"")</f>
        <v/>
      </c>
      <c r="BR161" s="21" t="str">
        <f>IFERROR(INDEX(#REF!,MATCH($BP$152&amp;"_"&amp;$BP161,#REF!,0),1),"")</f>
        <v/>
      </c>
      <c r="BS161" s="21" t="str">
        <f>IFERROR(INDEX(#REF!,MATCH($BP$152&amp;"_"&amp;$BP161,#REF!,0),1),"")&amp;" "&amp;IFERROR(INDEX(#REF!,MATCH($BP$152&amp;"_"&amp;$BP161,#REF!,0),1),"")</f>
        <v xml:space="preserve"> </v>
      </c>
      <c r="BT161" s="21" t="str">
        <f>IFERROR(INDEX(#REF!,MATCH($BP$152&amp;"_"&amp;$BP161,#REF!,0),1),"")</f>
        <v/>
      </c>
      <c r="BU161" s="27" t="str">
        <f>IFERROR(VLOOKUP(BR161,#REF!,7,0),"")</f>
        <v/>
      </c>
      <c r="BV161" s="27" t="str">
        <f>IFERROR(IF(VLOOKUP(BR161,#REF!,8,0)=0,"NE","ANO"),"")</f>
        <v/>
      </c>
      <c r="BX161" s="21" t="e">
        <f t="shared" si="424"/>
        <v>#REF!</v>
      </c>
      <c r="BY161" s="21" t="str">
        <f t="shared" si="450"/>
        <v/>
      </c>
      <c r="BZ161" s="21" t="str">
        <f t="shared" si="451"/>
        <v/>
      </c>
      <c r="CA161" s="21" t="str">
        <f t="shared" si="452"/>
        <v xml:space="preserve"> </v>
      </c>
      <c r="CB161" s="21" t="str">
        <f t="shared" si="453"/>
        <v/>
      </c>
      <c r="CC161" s="27" t="str">
        <f t="shared" si="454"/>
        <v/>
      </c>
      <c r="CD161" s="27" t="str">
        <f t="shared" si="455"/>
        <v/>
      </c>
      <c r="CF161" s="21" t="e">
        <f>IF(COUNTA($CF$154:CF160)&lt;=COUNTIF(#REF!,_listky!$CF$152),MAX($CF$154:CF160)+1,"")</f>
        <v>#REF!</v>
      </c>
      <c r="CG161" s="21" t="str">
        <f>IFERROR(INDEX(#REF!,MATCH($CF$152&amp;"_"&amp;$CF161,#REF!,0),1),"")</f>
        <v/>
      </c>
      <c r="CH161" s="21" t="str">
        <f>IFERROR(INDEX(#REF!,MATCH($CF$152&amp;"_"&amp;$CF161,#REF!,0),1),"")</f>
        <v/>
      </c>
      <c r="CI161" s="21" t="str">
        <f>IFERROR(INDEX(#REF!,MATCH($CF$152&amp;"_"&amp;$CF161,#REF!,0),1),"")&amp;" "&amp;IFERROR(INDEX(#REF!,MATCH($CF$152&amp;"_"&amp;$CF161,#REF!,0),1),"")</f>
        <v xml:space="preserve"> </v>
      </c>
      <c r="CJ161" s="21" t="str">
        <f>IFERROR(INDEX(#REF!,MATCH($CF$152&amp;"_"&amp;$CF161,#REF!,0),1),"")</f>
        <v/>
      </c>
      <c r="CK161" s="27" t="str">
        <f>IFERROR(VLOOKUP(CH161,#REF!,7,0),"")</f>
        <v/>
      </c>
      <c r="CL161" s="27" t="str">
        <f>IFERROR(IF(VLOOKUP(CH161,#REF!,8,0)=0,"NE","ANO"),"")</f>
        <v/>
      </c>
      <c r="CN161" s="21" t="e">
        <f t="shared" si="425"/>
        <v>#REF!</v>
      </c>
      <c r="CO161" s="21" t="str">
        <f t="shared" si="456"/>
        <v/>
      </c>
      <c r="CP161" s="21" t="str">
        <f t="shared" si="457"/>
        <v/>
      </c>
      <c r="CQ161" s="21" t="str">
        <f t="shared" si="458"/>
        <v xml:space="preserve"> </v>
      </c>
      <c r="CR161" s="21" t="str">
        <f t="shared" si="459"/>
        <v/>
      </c>
      <c r="CS161" s="27" t="str">
        <f t="shared" si="460"/>
        <v/>
      </c>
      <c r="CT161" s="27" t="str">
        <f t="shared" si="461"/>
        <v/>
      </c>
    </row>
    <row r="162" spans="4:98" x14ac:dyDescent="0.25">
      <c r="D162" s="21" t="e">
        <f>IF(COUNTA($D$154:D161)&lt;=COUNTIF(#REF!,_listky!$D$152),MAX($D$154:D161)+1,"")</f>
        <v>#REF!</v>
      </c>
      <c r="E162" s="21" t="str">
        <f>IFERROR(INDEX(#REF!,MATCH($D$152&amp;"_"&amp;$D162,#REF!,0),1),"")</f>
        <v/>
      </c>
      <c r="F162" s="21" t="str">
        <f>IFERROR(INDEX(#REF!,MATCH($D$152&amp;"_"&amp;$D162,#REF!,0),1),"")</f>
        <v/>
      </c>
      <c r="G162" s="21" t="str">
        <f>IFERROR(INDEX(#REF!,MATCH($D$152&amp;"_"&amp;$D162,#REF!,0),1),"")&amp;" "&amp;IFERROR(INDEX(#REF!,MATCH($D$152&amp;"_"&amp;$D162,#REF!,0),1),"")</f>
        <v xml:space="preserve"> </v>
      </c>
      <c r="H162" s="21" t="str">
        <f>IFERROR(INDEX(#REF!,MATCH($D$152&amp;"_"&amp;$D162,#REF!,0),1),"")</f>
        <v/>
      </c>
      <c r="I162" s="27" t="str">
        <f>IFERROR(VLOOKUP(F162,#REF!,7,0),"")</f>
        <v/>
      </c>
      <c r="J162" s="27" t="str">
        <f>IFERROR(IF(VLOOKUP(F162,#REF!,8,0)=0,"NE","ANO"),"")</f>
        <v/>
      </c>
      <c r="L162" s="21" t="e">
        <f t="shared" si="420"/>
        <v>#REF!</v>
      </c>
      <c r="M162" s="21" t="str">
        <f t="shared" si="426"/>
        <v/>
      </c>
      <c r="N162" s="21" t="str">
        <f t="shared" si="427"/>
        <v/>
      </c>
      <c r="O162" s="21" t="str">
        <f t="shared" si="428"/>
        <v xml:space="preserve"> </v>
      </c>
      <c r="P162" s="21" t="str">
        <f t="shared" si="429"/>
        <v/>
      </c>
      <c r="Q162" s="27" t="str">
        <f t="shared" si="430"/>
        <v/>
      </c>
      <c r="R162" s="27" t="str">
        <f t="shared" si="431"/>
        <v/>
      </c>
      <c r="T162" s="21" t="e">
        <f>IF(COUNTA($T$154:T161)&lt;=COUNTIF(#REF!,_listky!$T$152),MAX($T$154:T161)+1,"")</f>
        <v>#REF!</v>
      </c>
      <c r="U162" s="21" t="str">
        <f>IFERROR(INDEX(#REF!,MATCH($T$152&amp;"_"&amp;$T162,#REF!,0),1),"")</f>
        <v/>
      </c>
      <c r="V162" s="21" t="str">
        <f>IFERROR(INDEX(#REF!,MATCH($T$152&amp;"_"&amp;$T162,#REF!,0),1),"")</f>
        <v/>
      </c>
      <c r="W162" s="21" t="str">
        <f>IFERROR(INDEX(#REF!,MATCH($T$152&amp;"_"&amp;$T162,#REF!,0),1),"")&amp;" "&amp;IFERROR(INDEX(#REF!,MATCH($T$152&amp;"_"&amp;$T162,#REF!,0),1),"")</f>
        <v xml:space="preserve"> </v>
      </c>
      <c r="X162" s="21" t="str">
        <f>IFERROR(INDEX(#REF!,MATCH($T$152&amp;"_"&amp;$T162,#REF!,0),1),"")</f>
        <v/>
      </c>
      <c r="Y162" s="27" t="str">
        <f>IFERROR(VLOOKUP(V162,#REF!,7,0),"")</f>
        <v/>
      </c>
      <c r="Z162" s="27" t="str">
        <f>IFERROR(IF(VLOOKUP(V162,#REF!,8,0)=0,"NE","ANO"),"")</f>
        <v/>
      </c>
      <c r="AB162" s="21" t="e">
        <f t="shared" si="421"/>
        <v>#REF!</v>
      </c>
      <c r="AC162" s="21" t="str">
        <f t="shared" si="432"/>
        <v/>
      </c>
      <c r="AD162" s="21" t="str">
        <f t="shared" si="433"/>
        <v/>
      </c>
      <c r="AE162" s="21" t="str">
        <f t="shared" si="434"/>
        <v xml:space="preserve"> </v>
      </c>
      <c r="AF162" s="21" t="str">
        <f t="shared" si="435"/>
        <v/>
      </c>
      <c r="AG162" s="27" t="str">
        <f t="shared" si="436"/>
        <v/>
      </c>
      <c r="AH162" s="27" t="str">
        <f t="shared" si="437"/>
        <v/>
      </c>
      <c r="AJ162" s="21" t="e">
        <f>IF(COUNTA($AJ$154:AJ161)&lt;=COUNTIF(#REF!,_listky!$AJ$152),MAX($AJ$154:AJ161)+1,"")</f>
        <v>#REF!</v>
      </c>
      <c r="AK162" s="21" t="str">
        <f>IFERROR(INDEX(#REF!,MATCH($AJ$152&amp;"_"&amp;$AJ162,#REF!,0),1),"")</f>
        <v/>
      </c>
      <c r="AL162" s="21" t="str">
        <f>IFERROR(INDEX(#REF!,MATCH($AJ$152&amp;"_"&amp;$AJ162,#REF!,0),1),"")</f>
        <v/>
      </c>
      <c r="AM162" s="21" t="str">
        <f>IFERROR(INDEX(#REF!,MATCH($AJ$152&amp;"_"&amp;$AJ162,#REF!,0),1),"")&amp;" "&amp;IFERROR(INDEX(#REF!,MATCH($AJ$152&amp;"_"&amp;$AJ162,#REF!,0),1),"")</f>
        <v xml:space="preserve"> </v>
      </c>
      <c r="AN162" s="21" t="str">
        <f>IFERROR(INDEX(#REF!,MATCH($AJ$152&amp;"_"&amp;$AJ162,#REF!,0),1),"")</f>
        <v/>
      </c>
      <c r="AO162" s="27" t="str">
        <f>IFERROR(VLOOKUP(AL162,#REF!,7,0),"")</f>
        <v/>
      </c>
      <c r="AP162" s="27" t="str">
        <f>IFERROR(IF(VLOOKUP(AL162,#REF!,8,0)=0,"NE","ANO"),"")</f>
        <v/>
      </c>
      <c r="AR162" s="21" t="e">
        <f t="shared" si="422"/>
        <v>#REF!</v>
      </c>
      <c r="AS162" s="21" t="str">
        <f t="shared" si="438"/>
        <v/>
      </c>
      <c r="AT162" s="21" t="str">
        <f t="shared" si="439"/>
        <v/>
      </c>
      <c r="AU162" s="21" t="str">
        <f t="shared" si="440"/>
        <v xml:space="preserve"> </v>
      </c>
      <c r="AV162" s="21" t="str">
        <f t="shared" si="441"/>
        <v/>
      </c>
      <c r="AW162" s="27" t="str">
        <f t="shared" si="442"/>
        <v/>
      </c>
      <c r="AX162" s="27" t="str">
        <f t="shared" si="443"/>
        <v/>
      </c>
      <c r="AZ162" s="21" t="e">
        <f>IF(COUNTA($AZ$154:AZ161)&lt;=COUNTIF(#REF!,_listky!$AZ$152),MAX($AZ$154:AZ161)+1,"")</f>
        <v>#REF!</v>
      </c>
      <c r="BA162" s="21" t="str">
        <f>IFERROR(INDEX(#REF!,MATCH($AZ$152&amp;"_"&amp;$AZ162,#REF!,0),1),"")</f>
        <v/>
      </c>
      <c r="BB162" s="21" t="str">
        <f>IFERROR(INDEX(#REF!,MATCH($AZ$152&amp;"_"&amp;$AZ162,#REF!,0),1),"")</f>
        <v/>
      </c>
      <c r="BC162" s="21" t="str">
        <f>IFERROR(INDEX(#REF!,MATCH($AZ$152&amp;"_"&amp;$AZ162,#REF!,0),1),"")&amp;" "&amp;IFERROR(INDEX(#REF!,MATCH($AZ$152&amp;"_"&amp;$AZ162,#REF!,0),1),"")</f>
        <v xml:space="preserve"> </v>
      </c>
      <c r="BD162" s="21" t="str">
        <f>IFERROR(INDEX(#REF!,MATCH($AZ$152&amp;"_"&amp;$AZ162,#REF!,0),1),"")</f>
        <v/>
      </c>
      <c r="BE162" s="27" t="str">
        <f>IFERROR(VLOOKUP(BB162,#REF!,7,0),"")</f>
        <v/>
      </c>
      <c r="BF162" s="27" t="str">
        <f>IFERROR(IF(VLOOKUP(BB162,#REF!,8,0)=0,"NE","ANO"),"")</f>
        <v/>
      </c>
      <c r="BH162" s="21" t="e">
        <f t="shared" si="423"/>
        <v>#REF!</v>
      </c>
      <c r="BI162" s="21" t="str">
        <f t="shared" si="444"/>
        <v/>
      </c>
      <c r="BJ162" s="21" t="str">
        <f t="shared" si="445"/>
        <v/>
      </c>
      <c r="BK162" s="21" t="str">
        <f t="shared" si="446"/>
        <v xml:space="preserve"> </v>
      </c>
      <c r="BL162" s="21" t="str">
        <f t="shared" si="447"/>
        <v/>
      </c>
      <c r="BM162" s="27" t="str">
        <f t="shared" si="448"/>
        <v/>
      </c>
      <c r="BN162" s="27" t="str">
        <f t="shared" si="449"/>
        <v/>
      </c>
      <c r="BP162" s="21" t="e">
        <f>IF(COUNTA($BP$154:BP161)&lt;=COUNTIF(#REF!,_listky!$BP$152),MAX($BP$154:BP161)+1,"")</f>
        <v>#REF!</v>
      </c>
      <c r="BQ162" s="21" t="str">
        <f>IFERROR(INDEX(#REF!,MATCH($BP$152&amp;"_"&amp;$BP162,#REF!,0),1),"")</f>
        <v/>
      </c>
      <c r="BR162" s="21" t="str">
        <f>IFERROR(INDEX(#REF!,MATCH($BP$152&amp;"_"&amp;$BP162,#REF!,0),1),"")</f>
        <v/>
      </c>
      <c r="BS162" s="21" t="str">
        <f>IFERROR(INDEX(#REF!,MATCH($BP$152&amp;"_"&amp;$BP162,#REF!,0),1),"")&amp;" "&amp;IFERROR(INDEX(#REF!,MATCH($BP$152&amp;"_"&amp;$BP162,#REF!,0),1),"")</f>
        <v xml:space="preserve"> </v>
      </c>
      <c r="BT162" s="21" t="str">
        <f>IFERROR(INDEX(#REF!,MATCH($BP$152&amp;"_"&amp;$BP162,#REF!,0),1),"")</f>
        <v/>
      </c>
      <c r="BU162" s="27" t="str">
        <f>IFERROR(VLOOKUP(BR162,#REF!,7,0),"")</f>
        <v/>
      </c>
      <c r="BV162" s="27" t="str">
        <f>IFERROR(IF(VLOOKUP(BR162,#REF!,8,0)=0,"NE","ANO"),"")</f>
        <v/>
      </c>
      <c r="BX162" s="21" t="e">
        <f t="shared" si="424"/>
        <v>#REF!</v>
      </c>
      <c r="BY162" s="21" t="str">
        <f t="shared" si="450"/>
        <v/>
      </c>
      <c r="BZ162" s="21" t="str">
        <f t="shared" si="451"/>
        <v/>
      </c>
      <c r="CA162" s="21" t="str">
        <f t="shared" si="452"/>
        <v xml:space="preserve"> </v>
      </c>
      <c r="CB162" s="21" t="str">
        <f t="shared" si="453"/>
        <v/>
      </c>
      <c r="CC162" s="27" t="str">
        <f t="shared" si="454"/>
        <v/>
      </c>
      <c r="CD162" s="27" t="str">
        <f t="shared" si="455"/>
        <v/>
      </c>
      <c r="CF162" s="21" t="e">
        <f>IF(COUNTA($CF$154:CF161)&lt;=COUNTIF(#REF!,_listky!$CF$152),MAX($CF$154:CF161)+1,"")</f>
        <v>#REF!</v>
      </c>
      <c r="CG162" s="21" t="str">
        <f>IFERROR(INDEX(#REF!,MATCH($CF$152&amp;"_"&amp;$CF162,#REF!,0),1),"")</f>
        <v/>
      </c>
      <c r="CH162" s="21" t="str">
        <f>IFERROR(INDEX(#REF!,MATCH($CF$152&amp;"_"&amp;$CF162,#REF!,0),1),"")</f>
        <v/>
      </c>
      <c r="CI162" s="21" t="str">
        <f>IFERROR(INDEX(#REF!,MATCH($CF$152&amp;"_"&amp;$CF162,#REF!,0),1),"")&amp;" "&amp;IFERROR(INDEX(#REF!,MATCH($CF$152&amp;"_"&amp;$CF162,#REF!,0),1),"")</f>
        <v xml:space="preserve"> </v>
      </c>
      <c r="CJ162" s="21" t="str">
        <f>IFERROR(INDEX(#REF!,MATCH($CF$152&amp;"_"&amp;$CF162,#REF!,0),1),"")</f>
        <v/>
      </c>
      <c r="CK162" s="27" t="str">
        <f>IFERROR(VLOOKUP(CH162,#REF!,7,0),"")</f>
        <v/>
      </c>
      <c r="CL162" s="27" t="str">
        <f>IFERROR(IF(VLOOKUP(CH162,#REF!,8,0)=0,"NE","ANO"),"")</f>
        <v/>
      </c>
      <c r="CN162" s="21" t="e">
        <f t="shared" si="425"/>
        <v>#REF!</v>
      </c>
      <c r="CO162" s="21" t="str">
        <f t="shared" si="456"/>
        <v/>
      </c>
      <c r="CP162" s="21" t="str">
        <f t="shared" si="457"/>
        <v/>
      </c>
      <c r="CQ162" s="21" t="str">
        <f t="shared" si="458"/>
        <v xml:space="preserve"> </v>
      </c>
      <c r="CR162" s="21" t="str">
        <f t="shared" si="459"/>
        <v/>
      </c>
      <c r="CS162" s="27" t="str">
        <f t="shared" si="460"/>
        <v/>
      </c>
      <c r="CT162" s="27" t="str">
        <f t="shared" si="461"/>
        <v/>
      </c>
    </row>
    <row r="163" spans="4:98" x14ac:dyDescent="0.25">
      <c r="D163" s="21" t="e">
        <f>IF(COUNTA($D$154:D162)&lt;=COUNTIF(#REF!,_listky!$D$152),MAX($D$154:D162)+1,"")</f>
        <v>#REF!</v>
      </c>
      <c r="E163" s="21" t="str">
        <f>IFERROR(INDEX(#REF!,MATCH($D$152&amp;"_"&amp;$D163,#REF!,0),1),"")</f>
        <v/>
      </c>
      <c r="F163" s="21" t="str">
        <f>IFERROR(INDEX(#REF!,MATCH($D$152&amp;"_"&amp;$D163,#REF!,0),1),"")</f>
        <v/>
      </c>
      <c r="G163" s="21" t="str">
        <f>IFERROR(INDEX(#REF!,MATCH($D$152&amp;"_"&amp;$D163,#REF!,0),1),"")&amp;" "&amp;IFERROR(INDEX(#REF!,MATCH($D$152&amp;"_"&amp;$D163,#REF!,0),1),"")</f>
        <v xml:space="preserve"> </v>
      </c>
      <c r="H163" s="21" t="str">
        <f>IFERROR(INDEX(#REF!,MATCH($D$152&amp;"_"&amp;$D163,#REF!,0),1),"")</f>
        <v/>
      </c>
      <c r="I163" s="27" t="str">
        <f>IFERROR(VLOOKUP(F163,#REF!,7,0),"")</f>
        <v/>
      </c>
      <c r="J163" s="27" t="str">
        <f>IFERROR(IF(VLOOKUP(F163,#REF!,8,0)=0,"NE","ANO"),"")</f>
        <v/>
      </c>
      <c r="L163" s="21" t="e">
        <f t="shared" si="420"/>
        <v>#REF!</v>
      </c>
      <c r="M163" s="21" t="str">
        <f t="shared" si="426"/>
        <v/>
      </c>
      <c r="N163" s="21" t="str">
        <f t="shared" si="427"/>
        <v/>
      </c>
      <c r="O163" s="21" t="str">
        <f t="shared" si="428"/>
        <v xml:space="preserve"> </v>
      </c>
      <c r="P163" s="21" t="str">
        <f t="shared" si="429"/>
        <v/>
      </c>
      <c r="Q163" s="27" t="str">
        <f t="shared" si="430"/>
        <v/>
      </c>
      <c r="R163" s="27" t="str">
        <f t="shared" si="431"/>
        <v/>
      </c>
      <c r="T163" s="21" t="e">
        <f>IF(COUNTA($T$154:T162)&lt;=COUNTIF(#REF!,_listky!$T$152),MAX($T$154:T162)+1,"")</f>
        <v>#REF!</v>
      </c>
      <c r="U163" s="21" t="str">
        <f>IFERROR(INDEX(#REF!,MATCH($T$152&amp;"_"&amp;$T163,#REF!,0),1),"")</f>
        <v/>
      </c>
      <c r="V163" s="21" t="str">
        <f>IFERROR(INDEX(#REF!,MATCH($T$152&amp;"_"&amp;$T163,#REF!,0),1),"")</f>
        <v/>
      </c>
      <c r="W163" s="21" t="str">
        <f>IFERROR(INDEX(#REF!,MATCH($T$152&amp;"_"&amp;$T163,#REF!,0),1),"")&amp;" "&amp;IFERROR(INDEX(#REF!,MATCH($T$152&amp;"_"&amp;$T163,#REF!,0),1),"")</f>
        <v xml:space="preserve"> </v>
      </c>
      <c r="X163" s="21" t="str">
        <f>IFERROR(INDEX(#REF!,MATCH($T$152&amp;"_"&amp;$T163,#REF!,0),1),"")</f>
        <v/>
      </c>
      <c r="Y163" s="27" t="str">
        <f>IFERROR(VLOOKUP(V163,#REF!,7,0),"")</f>
        <v/>
      </c>
      <c r="Z163" s="27" t="str">
        <f>IFERROR(IF(VLOOKUP(V163,#REF!,8,0)=0,"NE","ANO"),"")</f>
        <v/>
      </c>
      <c r="AB163" s="21" t="e">
        <f t="shared" si="421"/>
        <v>#REF!</v>
      </c>
      <c r="AC163" s="21" t="str">
        <f t="shared" si="432"/>
        <v/>
      </c>
      <c r="AD163" s="21" t="str">
        <f t="shared" si="433"/>
        <v/>
      </c>
      <c r="AE163" s="21" t="str">
        <f t="shared" si="434"/>
        <v xml:space="preserve"> </v>
      </c>
      <c r="AF163" s="21" t="str">
        <f t="shared" si="435"/>
        <v/>
      </c>
      <c r="AG163" s="27" t="str">
        <f t="shared" si="436"/>
        <v/>
      </c>
      <c r="AH163" s="27" t="str">
        <f t="shared" si="437"/>
        <v/>
      </c>
      <c r="AJ163" s="21" t="e">
        <f>IF(COUNTA($AJ$154:AJ162)&lt;=COUNTIF(#REF!,_listky!$AJ$152),MAX($AJ$154:AJ162)+1,"")</f>
        <v>#REF!</v>
      </c>
      <c r="AK163" s="21" t="str">
        <f>IFERROR(INDEX(#REF!,MATCH($AJ$152&amp;"_"&amp;$AJ163,#REF!,0),1),"")</f>
        <v/>
      </c>
      <c r="AL163" s="21" t="str">
        <f>IFERROR(INDEX(#REF!,MATCH($AJ$152&amp;"_"&amp;$AJ163,#REF!,0),1),"")</f>
        <v/>
      </c>
      <c r="AM163" s="21" t="str">
        <f>IFERROR(INDEX(#REF!,MATCH($AJ$152&amp;"_"&amp;$AJ163,#REF!,0),1),"")&amp;" "&amp;IFERROR(INDEX(#REF!,MATCH($AJ$152&amp;"_"&amp;$AJ163,#REF!,0),1),"")</f>
        <v xml:space="preserve"> </v>
      </c>
      <c r="AN163" s="21" t="str">
        <f>IFERROR(INDEX(#REF!,MATCH($AJ$152&amp;"_"&amp;$AJ163,#REF!,0),1),"")</f>
        <v/>
      </c>
      <c r="AO163" s="27" t="str">
        <f>IFERROR(VLOOKUP(AL163,#REF!,7,0),"")</f>
        <v/>
      </c>
      <c r="AP163" s="27" t="str">
        <f>IFERROR(IF(VLOOKUP(AL163,#REF!,8,0)=0,"NE","ANO"),"")</f>
        <v/>
      </c>
      <c r="AR163" s="21" t="e">
        <f t="shared" si="422"/>
        <v>#REF!</v>
      </c>
      <c r="AS163" s="21" t="str">
        <f t="shared" si="438"/>
        <v/>
      </c>
      <c r="AT163" s="21" t="str">
        <f t="shared" si="439"/>
        <v/>
      </c>
      <c r="AU163" s="21" t="str">
        <f t="shared" si="440"/>
        <v xml:space="preserve"> </v>
      </c>
      <c r="AV163" s="21" t="str">
        <f t="shared" si="441"/>
        <v/>
      </c>
      <c r="AW163" s="27" t="str">
        <f t="shared" si="442"/>
        <v/>
      </c>
      <c r="AX163" s="27" t="str">
        <f t="shared" si="443"/>
        <v/>
      </c>
      <c r="AZ163" s="21" t="e">
        <f>IF(COUNTA($AZ$154:AZ162)&lt;=COUNTIF(#REF!,_listky!$AZ$152),MAX($AZ$154:AZ162)+1,"")</f>
        <v>#REF!</v>
      </c>
      <c r="BA163" s="21" t="str">
        <f>IFERROR(INDEX(#REF!,MATCH($AZ$152&amp;"_"&amp;$AZ163,#REF!,0),1),"")</f>
        <v/>
      </c>
      <c r="BB163" s="21" t="str">
        <f>IFERROR(INDEX(#REF!,MATCH($AZ$152&amp;"_"&amp;$AZ163,#REF!,0),1),"")</f>
        <v/>
      </c>
      <c r="BC163" s="21" t="str">
        <f>IFERROR(INDEX(#REF!,MATCH($AZ$152&amp;"_"&amp;$AZ163,#REF!,0),1),"")&amp;" "&amp;IFERROR(INDEX(#REF!,MATCH($AZ$152&amp;"_"&amp;$AZ163,#REF!,0),1),"")</f>
        <v xml:space="preserve"> </v>
      </c>
      <c r="BD163" s="21" t="str">
        <f>IFERROR(INDEX(#REF!,MATCH($AZ$152&amp;"_"&amp;$AZ163,#REF!,0),1),"")</f>
        <v/>
      </c>
      <c r="BE163" s="27" t="str">
        <f>IFERROR(VLOOKUP(BB163,#REF!,7,0),"")</f>
        <v/>
      </c>
      <c r="BF163" s="27" t="str">
        <f>IFERROR(IF(VLOOKUP(BB163,#REF!,8,0)=0,"NE","ANO"),"")</f>
        <v/>
      </c>
      <c r="BH163" s="21" t="e">
        <f t="shared" si="423"/>
        <v>#REF!</v>
      </c>
      <c r="BI163" s="21" t="str">
        <f t="shared" si="444"/>
        <v/>
      </c>
      <c r="BJ163" s="21" t="str">
        <f t="shared" si="445"/>
        <v/>
      </c>
      <c r="BK163" s="21" t="str">
        <f t="shared" si="446"/>
        <v xml:space="preserve"> </v>
      </c>
      <c r="BL163" s="21" t="str">
        <f t="shared" si="447"/>
        <v/>
      </c>
      <c r="BM163" s="27" t="str">
        <f t="shared" si="448"/>
        <v/>
      </c>
      <c r="BN163" s="27" t="str">
        <f t="shared" si="449"/>
        <v/>
      </c>
      <c r="BP163" s="21" t="e">
        <f>IF(COUNTA($BP$154:BP162)&lt;=COUNTIF(#REF!,_listky!$BP$152),MAX($BP$154:BP162)+1,"")</f>
        <v>#REF!</v>
      </c>
      <c r="BQ163" s="21" t="str">
        <f>IFERROR(INDEX(#REF!,MATCH($BP$152&amp;"_"&amp;$BP163,#REF!,0),1),"")</f>
        <v/>
      </c>
      <c r="BR163" s="21" t="str">
        <f>IFERROR(INDEX(#REF!,MATCH($BP$152&amp;"_"&amp;$BP163,#REF!,0),1),"")</f>
        <v/>
      </c>
      <c r="BS163" s="21" t="str">
        <f>IFERROR(INDEX(#REF!,MATCH($BP$152&amp;"_"&amp;$BP163,#REF!,0),1),"")&amp;" "&amp;IFERROR(INDEX(#REF!,MATCH($BP$152&amp;"_"&amp;$BP163,#REF!,0),1),"")</f>
        <v xml:space="preserve"> </v>
      </c>
      <c r="BT163" s="21" t="str">
        <f>IFERROR(INDEX(#REF!,MATCH($BP$152&amp;"_"&amp;$BP163,#REF!,0),1),"")</f>
        <v/>
      </c>
      <c r="BU163" s="27" t="str">
        <f>IFERROR(VLOOKUP(BR163,#REF!,7,0),"")</f>
        <v/>
      </c>
      <c r="BV163" s="27" t="str">
        <f>IFERROR(IF(VLOOKUP(BR163,#REF!,8,0)=0,"NE","ANO"),"")</f>
        <v/>
      </c>
      <c r="BX163" s="21" t="e">
        <f t="shared" si="424"/>
        <v>#REF!</v>
      </c>
      <c r="BY163" s="21" t="str">
        <f t="shared" si="450"/>
        <v/>
      </c>
      <c r="BZ163" s="21" t="str">
        <f t="shared" si="451"/>
        <v/>
      </c>
      <c r="CA163" s="21" t="str">
        <f t="shared" si="452"/>
        <v xml:space="preserve"> </v>
      </c>
      <c r="CB163" s="21" t="str">
        <f t="shared" si="453"/>
        <v/>
      </c>
      <c r="CC163" s="27" t="str">
        <f t="shared" si="454"/>
        <v/>
      </c>
      <c r="CD163" s="27" t="str">
        <f t="shared" si="455"/>
        <v/>
      </c>
      <c r="CF163" s="21" t="e">
        <f>IF(COUNTA($CF$154:CF162)&lt;=COUNTIF(#REF!,_listky!$CF$152),MAX($CF$154:CF162)+1,"")</f>
        <v>#REF!</v>
      </c>
      <c r="CG163" s="21" t="str">
        <f>IFERROR(INDEX(#REF!,MATCH($CF$152&amp;"_"&amp;$CF163,#REF!,0),1),"")</f>
        <v/>
      </c>
      <c r="CH163" s="21" t="str">
        <f>IFERROR(INDEX(#REF!,MATCH($CF$152&amp;"_"&amp;$CF163,#REF!,0),1),"")</f>
        <v/>
      </c>
      <c r="CI163" s="21" t="str">
        <f>IFERROR(INDEX(#REF!,MATCH($CF$152&amp;"_"&amp;$CF163,#REF!,0),1),"")&amp;" "&amp;IFERROR(INDEX(#REF!,MATCH($CF$152&amp;"_"&amp;$CF163,#REF!,0),1),"")</f>
        <v xml:space="preserve"> </v>
      </c>
      <c r="CJ163" s="21" t="str">
        <f>IFERROR(INDEX(#REF!,MATCH($CF$152&amp;"_"&amp;$CF163,#REF!,0),1),"")</f>
        <v/>
      </c>
      <c r="CK163" s="27" t="str">
        <f>IFERROR(VLOOKUP(CH163,#REF!,7,0),"")</f>
        <v/>
      </c>
      <c r="CL163" s="27" t="str">
        <f>IFERROR(IF(VLOOKUP(CH163,#REF!,8,0)=0,"NE","ANO"),"")</f>
        <v/>
      </c>
      <c r="CN163" s="21" t="e">
        <f t="shared" si="425"/>
        <v>#REF!</v>
      </c>
      <c r="CO163" s="21" t="str">
        <f t="shared" si="456"/>
        <v/>
      </c>
      <c r="CP163" s="21" t="str">
        <f t="shared" si="457"/>
        <v/>
      </c>
      <c r="CQ163" s="21" t="str">
        <f t="shared" si="458"/>
        <v xml:space="preserve"> </v>
      </c>
      <c r="CR163" s="21" t="str">
        <f t="shared" si="459"/>
        <v/>
      </c>
      <c r="CS163" s="27" t="str">
        <f t="shared" si="460"/>
        <v/>
      </c>
      <c r="CT163" s="27" t="str">
        <f t="shared" si="461"/>
        <v/>
      </c>
    </row>
    <row r="164" spans="4:98" x14ac:dyDescent="0.25">
      <c r="D164" s="21" t="e">
        <f>IF(COUNTA($D$154:D163)&lt;=COUNTIF(#REF!,_listky!$D$152),MAX($D$154:D163)+1,"")</f>
        <v>#REF!</v>
      </c>
      <c r="E164" s="21" t="str">
        <f>IFERROR(INDEX(#REF!,MATCH($D$152&amp;"_"&amp;$D164,#REF!,0),1),"")</f>
        <v/>
      </c>
      <c r="F164" s="21" t="str">
        <f>IFERROR(INDEX(#REF!,MATCH($D$152&amp;"_"&amp;$D164,#REF!,0),1),"")</f>
        <v/>
      </c>
      <c r="G164" s="21" t="str">
        <f>IFERROR(INDEX(#REF!,MATCH($D$152&amp;"_"&amp;$D164,#REF!,0),1),"")&amp;" "&amp;IFERROR(INDEX(#REF!,MATCH($D$152&amp;"_"&amp;$D164,#REF!,0),1),"")</f>
        <v xml:space="preserve"> </v>
      </c>
      <c r="H164" s="21" t="str">
        <f>IFERROR(INDEX(#REF!,MATCH($D$152&amp;"_"&amp;$D164,#REF!,0),1),"")</f>
        <v/>
      </c>
      <c r="I164" s="27" t="str">
        <f>IFERROR(VLOOKUP(F164,#REF!,7,0),"")</f>
        <v/>
      </c>
      <c r="J164" s="27" t="str">
        <f>IFERROR(IF(VLOOKUP(F164,#REF!,8,0)=0,"NE","ANO"),"")</f>
        <v/>
      </c>
      <c r="L164" s="21" t="e">
        <f t="shared" si="420"/>
        <v>#REF!</v>
      </c>
      <c r="M164" s="21" t="str">
        <f t="shared" si="426"/>
        <v/>
      </c>
      <c r="N164" s="21" t="str">
        <f t="shared" si="427"/>
        <v/>
      </c>
      <c r="O164" s="21" t="str">
        <f t="shared" si="428"/>
        <v xml:space="preserve"> </v>
      </c>
      <c r="P164" s="21" t="str">
        <f t="shared" si="429"/>
        <v/>
      </c>
      <c r="Q164" s="27" t="str">
        <f t="shared" si="430"/>
        <v/>
      </c>
      <c r="R164" s="27" t="str">
        <f t="shared" si="431"/>
        <v/>
      </c>
      <c r="T164" s="21" t="e">
        <f>IF(COUNTA($T$154:T163)&lt;=COUNTIF(#REF!,_listky!$T$152),MAX($T$154:T163)+1,"")</f>
        <v>#REF!</v>
      </c>
      <c r="U164" s="21" t="str">
        <f>IFERROR(INDEX(#REF!,MATCH($T$152&amp;"_"&amp;$T164,#REF!,0),1),"")</f>
        <v/>
      </c>
      <c r="V164" s="21" t="str">
        <f>IFERROR(INDEX(#REF!,MATCH($T$152&amp;"_"&amp;$T164,#REF!,0),1),"")</f>
        <v/>
      </c>
      <c r="W164" s="21" t="str">
        <f>IFERROR(INDEX(#REF!,MATCH($T$152&amp;"_"&amp;$T164,#REF!,0),1),"")&amp;" "&amp;IFERROR(INDEX(#REF!,MATCH($T$152&amp;"_"&amp;$T164,#REF!,0),1),"")</f>
        <v xml:space="preserve"> </v>
      </c>
      <c r="X164" s="21" t="str">
        <f>IFERROR(INDEX(#REF!,MATCH($T$152&amp;"_"&amp;$T164,#REF!,0),1),"")</f>
        <v/>
      </c>
      <c r="Y164" s="27" t="str">
        <f>IFERROR(VLOOKUP(V164,#REF!,7,0),"")</f>
        <v/>
      </c>
      <c r="Z164" s="27" t="str">
        <f>IFERROR(IF(VLOOKUP(V164,#REF!,8,0)=0,"NE","ANO"),"")</f>
        <v/>
      </c>
      <c r="AB164" s="21" t="e">
        <f t="shared" si="421"/>
        <v>#REF!</v>
      </c>
      <c r="AC164" s="21" t="str">
        <f t="shared" si="432"/>
        <v/>
      </c>
      <c r="AD164" s="21" t="str">
        <f t="shared" si="433"/>
        <v/>
      </c>
      <c r="AE164" s="21" t="str">
        <f t="shared" si="434"/>
        <v xml:space="preserve"> </v>
      </c>
      <c r="AF164" s="21" t="str">
        <f t="shared" si="435"/>
        <v/>
      </c>
      <c r="AG164" s="27" t="str">
        <f t="shared" si="436"/>
        <v/>
      </c>
      <c r="AH164" s="27" t="str">
        <f t="shared" si="437"/>
        <v/>
      </c>
      <c r="AJ164" s="21" t="e">
        <f>IF(COUNTA($AJ$154:AJ163)&lt;=COUNTIF(#REF!,_listky!$AJ$152),MAX($AJ$154:AJ163)+1,"")</f>
        <v>#REF!</v>
      </c>
      <c r="AK164" s="21" t="str">
        <f>IFERROR(INDEX(#REF!,MATCH($AJ$152&amp;"_"&amp;$AJ164,#REF!,0),1),"")</f>
        <v/>
      </c>
      <c r="AL164" s="21" t="str">
        <f>IFERROR(INDEX(#REF!,MATCH($AJ$152&amp;"_"&amp;$AJ164,#REF!,0),1),"")</f>
        <v/>
      </c>
      <c r="AM164" s="21" t="str">
        <f>IFERROR(INDEX(#REF!,MATCH($AJ$152&amp;"_"&amp;$AJ164,#REF!,0),1),"")&amp;" "&amp;IFERROR(INDEX(#REF!,MATCH($AJ$152&amp;"_"&amp;$AJ164,#REF!,0),1),"")</f>
        <v xml:space="preserve"> </v>
      </c>
      <c r="AN164" s="21" t="str">
        <f>IFERROR(INDEX(#REF!,MATCH($AJ$152&amp;"_"&amp;$AJ164,#REF!,0),1),"")</f>
        <v/>
      </c>
      <c r="AO164" s="27" t="str">
        <f>IFERROR(VLOOKUP(AL164,#REF!,7,0),"")</f>
        <v/>
      </c>
      <c r="AP164" s="27" t="str">
        <f>IFERROR(IF(VLOOKUP(AL164,#REF!,8,0)=0,"NE","ANO"),"")</f>
        <v/>
      </c>
      <c r="AR164" s="21" t="e">
        <f t="shared" si="422"/>
        <v>#REF!</v>
      </c>
      <c r="AS164" s="21" t="str">
        <f t="shared" si="438"/>
        <v/>
      </c>
      <c r="AT164" s="21" t="str">
        <f t="shared" si="439"/>
        <v/>
      </c>
      <c r="AU164" s="21" t="str">
        <f t="shared" si="440"/>
        <v xml:space="preserve"> </v>
      </c>
      <c r="AV164" s="21" t="str">
        <f t="shared" si="441"/>
        <v/>
      </c>
      <c r="AW164" s="27" t="str">
        <f t="shared" si="442"/>
        <v/>
      </c>
      <c r="AX164" s="27" t="str">
        <f t="shared" si="443"/>
        <v/>
      </c>
      <c r="AZ164" s="21" t="e">
        <f>IF(COUNTA($AZ$154:AZ163)&lt;=COUNTIF(#REF!,_listky!$AZ$152),MAX($AZ$154:AZ163)+1,"")</f>
        <v>#REF!</v>
      </c>
      <c r="BA164" s="21" t="str">
        <f>IFERROR(INDEX(#REF!,MATCH($AZ$152&amp;"_"&amp;$AZ164,#REF!,0),1),"")</f>
        <v/>
      </c>
      <c r="BB164" s="21" t="str">
        <f>IFERROR(INDEX(#REF!,MATCH($AZ$152&amp;"_"&amp;$AZ164,#REF!,0),1),"")</f>
        <v/>
      </c>
      <c r="BC164" s="21" t="str">
        <f>IFERROR(INDEX(#REF!,MATCH($AZ$152&amp;"_"&amp;$AZ164,#REF!,0),1),"")&amp;" "&amp;IFERROR(INDEX(#REF!,MATCH($AZ$152&amp;"_"&amp;$AZ164,#REF!,0),1),"")</f>
        <v xml:space="preserve"> </v>
      </c>
      <c r="BD164" s="21" t="str">
        <f>IFERROR(INDEX(#REF!,MATCH($AZ$152&amp;"_"&amp;$AZ164,#REF!,0),1),"")</f>
        <v/>
      </c>
      <c r="BE164" s="27" t="str">
        <f>IFERROR(VLOOKUP(BB164,#REF!,7,0),"")</f>
        <v/>
      </c>
      <c r="BF164" s="27" t="str">
        <f>IFERROR(IF(VLOOKUP(BB164,#REF!,8,0)=0,"NE","ANO"),"")</f>
        <v/>
      </c>
      <c r="BH164" s="21" t="e">
        <f t="shared" si="423"/>
        <v>#REF!</v>
      </c>
      <c r="BI164" s="21" t="str">
        <f t="shared" si="444"/>
        <v/>
      </c>
      <c r="BJ164" s="21" t="str">
        <f t="shared" si="445"/>
        <v/>
      </c>
      <c r="BK164" s="21" t="str">
        <f t="shared" si="446"/>
        <v xml:space="preserve"> </v>
      </c>
      <c r="BL164" s="21" t="str">
        <f t="shared" si="447"/>
        <v/>
      </c>
      <c r="BM164" s="27" t="str">
        <f t="shared" si="448"/>
        <v/>
      </c>
      <c r="BN164" s="27" t="str">
        <f t="shared" si="449"/>
        <v/>
      </c>
      <c r="BP164" s="21" t="e">
        <f>IF(COUNTA($BP$154:BP163)&lt;=COUNTIF(#REF!,_listky!$BP$152),MAX($BP$154:BP163)+1,"")</f>
        <v>#REF!</v>
      </c>
      <c r="BQ164" s="21" t="str">
        <f>IFERROR(INDEX(#REF!,MATCH($BP$152&amp;"_"&amp;$BP164,#REF!,0),1),"")</f>
        <v/>
      </c>
      <c r="BR164" s="21" t="str">
        <f>IFERROR(INDEX(#REF!,MATCH($BP$152&amp;"_"&amp;$BP164,#REF!,0),1),"")</f>
        <v/>
      </c>
      <c r="BS164" s="21" t="str">
        <f>IFERROR(INDEX(#REF!,MATCH($BP$152&amp;"_"&amp;$BP164,#REF!,0),1),"")&amp;" "&amp;IFERROR(INDEX(#REF!,MATCH($BP$152&amp;"_"&amp;$BP164,#REF!,0),1),"")</f>
        <v xml:space="preserve"> </v>
      </c>
      <c r="BT164" s="21" t="str">
        <f>IFERROR(INDEX(#REF!,MATCH($BP$152&amp;"_"&amp;$BP164,#REF!,0),1),"")</f>
        <v/>
      </c>
      <c r="BU164" s="27" t="str">
        <f>IFERROR(VLOOKUP(BR164,#REF!,7,0),"")</f>
        <v/>
      </c>
      <c r="BV164" s="27" t="str">
        <f>IFERROR(IF(VLOOKUP(BR164,#REF!,8,0)=0,"NE","ANO"),"")</f>
        <v/>
      </c>
      <c r="BX164" s="21" t="e">
        <f t="shared" si="424"/>
        <v>#REF!</v>
      </c>
      <c r="BY164" s="21" t="str">
        <f t="shared" si="450"/>
        <v/>
      </c>
      <c r="BZ164" s="21" t="str">
        <f t="shared" si="451"/>
        <v/>
      </c>
      <c r="CA164" s="21" t="str">
        <f t="shared" si="452"/>
        <v xml:space="preserve"> </v>
      </c>
      <c r="CB164" s="21" t="str">
        <f t="shared" si="453"/>
        <v/>
      </c>
      <c r="CC164" s="27" t="str">
        <f t="shared" si="454"/>
        <v/>
      </c>
      <c r="CD164" s="27" t="str">
        <f t="shared" si="455"/>
        <v/>
      </c>
      <c r="CF164" s="21" t="e">
        <f>IF(COUNTA($CF$154:CF163)&lt;=COUNTIF(#REF!,_listky!$CF$152),MAX($CF$154:CF163)+1,"")</f>
        <v>#REF!</v>
      </c>
      <c r="CG164" s="21" t="str">
        <f>IFERROR(INDEX(#REF!,MATCH($CF$152&amp;"_"&amp;$CF164,#REF!,0),1),"")</f>
        <v/>
      </c>
      <c r="CH164" s="21" t="str">
        <f>IFERROR(INDEX(#REF!,MATCH($CF$152&amp;"_"&amp;$CF164,#REF!,0),1),"")</f>
        <v/>
      </c>
      <c r="CI164" s="21" t="str">
        <f>IFERROR(INDEX(#REF!,MATCH($CF$152&amp;"_"&amp;$CF164,#REF!,0),1),"")&amp;" "&amp;IFERROR(INDEX(#REF!,MATCH($CF$152&amp;"_"&amp;$CF164,#REF!,0),1),"")</f>
        <v xml:space="preserve"> </v>
      </c>
      <c r="CJ164" s="21" t="str">
        <f>IFERROR(INDEX(#REF!,MATCH($CF$152&amp;"_"&amp;$CF164,#REF!,0),1),"")</f>
        <v/>
      </c>
      <c r="CK164" s="27" t="str">
        <f>IFERROR(VLOOKUP(CH164,#REF!,7,0),"")</f>
        <v/>
      </c>
      <c r="CL164" s="27" t="str">
        <f>IFERROR(IF(VLOOKUP(CH164,#REF!,8,0)=0,"NE","ANO"),"")</f>
        <v/>
      </c>
      <c r="CN164" s="21" t="e">
        <f t="shared" si="425"/>
        <v>#REF!</v>
      </c>
      <c r="CO164" s="21" t="str">
        <f t="shared" si="456"/>
        <v/>
      </c>
      <c r="CP164" s="21" t="str">
        <f t="shared" si="457"/>
        <v/>
      </c>
      <c r="CQ164" s="21" t="str">
        <f t="shared" si="458"/>
        <v xml:space="preserve"> </v>
      </c>
      <c r="CR164" s="21" t="str">
        <f t="shared" si="459"/>
        <v/>
      </c>
      <c r="CS164" s="27" t="str">
        <f t="shared" si="460"/>
        <v/>
      </c>
      <c r="CT164" s="27" t="str">
        <f t="shared" si="461"/>
        <v/>
      </c>
    </row>
    <row r="166" spans="4:98" ht="15.75" thickBot="1" x14ac:dyDescent="0.3"/>
    <row r="167" spans="4:98" ht="16.5" thickBot="1" x14ac:dyDescent="0.3">
      <c r="D167" s="41" t="str">
        <f>A68</f>
        <v>Myslibořice</v>
      </c>
      <c r="E167" s="42"/>
      <c r="F167" s="42"/>
      <c r="G167" s="42"/>
      <c r="H167" s="42"/>
      <c r="I167" s="42"/>
      <c r="J167" s="43"/>
      <c r="L167" s="41" t="str">
        <f t="shared" ref="L167:L179" si="462">D167</f>
        <v>Myslibořice</v>
      </c>
      <c r="M167" s="42"/>
      <c r="N167" s="42"/>
      <c r="O167" s="42"/>
      <c r="P167" s="42"/>
      <c r="Q167" s="42"/>
      <c r="R167" s="43"/>
      <c r="T167" s="41" t="str">
        <f>A69</f>
        <v>Stará Říše</v>
      </c>
      <c r="U167" s="42"/>
      <c r="V167" s="42"/>
      <c r="W167" s="42"/>
      <c r="X167" s="42"/>
      <c r="Y167" s="42"/>
      <c r="Z167" s="43"/>
      <c r="AB167" s="41" t="str">
        <f>T167</f>
        <v>Stará Říše</v>
      </c>
      <c r="AC167" s="42"/>
      <c r="AD167" s="42"/>
      <c r="AE167" s="42"/>
      <c r="AF167" s="42"/>
      <c r="AG167" s="42"/>
      <c r="AH167" s="43"/>
      <c r="AJ167" s="41" t="str">
        <f>A70</f>
        <v>Sestrouň</v>
      </c>
      <c r="AK167" s="42"/>
      <c r="AL167" s="42"/>
      <c r="AM167" s="42"/>
      <c r="AN167" s="42"/>
      <c r="AO167" s="42"/>
      <c r="AP167" s="43"/>
      <c r="AR167" s="41" t="str">
        <f>AJ167</f>
        <v>Sestrouň</v>
      </c>
      <c r="AS167" s="42"/>
      <c r="AT167" s="42"/>
      <c r="AU167" s="42"/>
      <c r="AV167" s="42"/>
      <c r="AW167" s="42"/>
      <c r="AX167" s="43"/>
      <c r="AZ167" s="41" t="str">
        <f>A71</f>
        <v>Březnice</v>
      </c>
      <c r="BA167" s="42"/>
      <c r="BB167" s="42"/>
      <c r="BC167" s="42"/>
      <c r="BD167" s="42"/>
      <c r="BE167" s="42"/>
      <c r="BF167" s="43"/>
      <c r="BH167" s="41" t="str">
        <f>AZ167</f>
        <v>Březnice</v>
      </c>
      <c r="BI167" s="42"/>
      <c r="BJ167" s="42"/>
      <c r="BK167" s="42"/>
      <c r="BL167" s="42"/>
      <c r="BM167" s="42"/>
      <c r="BN167" s="43"/>
      <c r="BP167" s="41" t="str">
        <f>A72</f>
        <v>Raškovice</v>
      </c>
      <c r="BQ167" s="42"/>
      <c r="BR167" s="42"/>
      <c r="BS167" s="42"/>
      <c r="BT167" s="42"/>
      <c r="BU167" s="42"/>
      <c r="BV167" s="43"/>
      <c r="BX167" s="41" t="str">
        <f>BP167</f>
        <v>Raškovice</v>
      </c>
      <c r="BY167" s="42"/>
      <c r="BZ167" s="42"/>
      <c r="CA167" s="42"/>
      <c r="CB167" s="42"/>
      <c r="CC167" s="42"/>
      <c r="CD167" s="43"/>
      <c r="CF167" s="41" t="str">
        <f>A73</f>
        <v>ZK IMA ZŠ Hutnícka Sp.N.Ves</v>
      </c>
      <c r="CG167" s="42"/>
      <c r="CH167" s="42"/>
      <c r="CI167" s="42"/>
      <c r="CJ167" s="42"/>
      <c r="CK167" s="42"/>
      <c r="CL167" s="43"/>
      <c r="CN167" s="41" t="str">
        <f>CF167</f>
        <v>ZK IMA ZŠ Hutnícka Sp.N.Ves</v>
      </c>
      <c r="CO167" s="42"/>
      <c r="CP167" s="42"/>
      <c r="CQ167" s="42"/>
      <c r="CR167" s="42"/>
      <c r="CS167" s="42"/>
      <c r="CT167" s="43"/>
    </row>
    <row r="168" spans="4:98" x14ac:dyDescent="0.25">
      <c r="D168" s="28" t="str">
        <f>D153</f>
        <v>kategorie: Muži a dorostenci</v>
      </c>
      <c r="L168" s="28" t="str">
        <f t="shared" si="462"/>
        <v>kategorie: Muži a dorostenci</v>
      </c>
      <c r="T168" s="28" t="str">
        <f>D168</f>
        <v>kategorie: Muži a dorostenci</v>
      </c>
      <c r="AB168" s="28" t="str">
        <f t="shared" ref="AB168:AB179" si="463">T168</f>
        <v>kategorie: Muži a dorostenci</v>
      </c>
      <c r="AJ168" s="28" t="str">
        <f>D168</f>
        <v>kategorie: Muži a dorostenci</v>
      </c>
      <c r="AR168" s="28" t="str">
        <f t="shared" ref="AR168:AR179" si="464">AJ168</f>
        <v>kategorie: Muži a dorostenci</v>
      </c>
      <c r="AZ168" s="28" t="str">
        <f>D168</f>
        <v>kategorie: Muži a dorostenci</v>
      </c>
      <c r="BH168" s="28" t="str">
        <f t="shared" ref="BH168:BH179" si="465">AZ168</f>
        <v>kategorie: Muži a dorostenci</v>
      </c>
      <c r="BP168" s="28" t="str">
        <f>D168</f>
        <v>kategorie: Muži a dorostenci</v>
      </c>
      <c r="BX168" s="28" t="str">
        <f t="shared" ref="BX168:BX179" si="466">BP168</f>
        <v>kategorie: Muži a dorostenci</v>
      </c>
      <c r="CF168" s="28" t="str">
        <f>D168</f>
        <v>kategorie: Muži a dorostenci</v>
      </c>
      <c r="CN168" s="28" t="str">
        <f t="shared" ref="CN168:CN179" si="467">CF168</f>
        <v>kategorie: Muži a dorostenci</v>
      </c>
    </row>
    <row r="169" spans="4:98" x14ac:dyDescent="0.25">
      <c r="D169" s="24" t="s">
        <v>76</v>
      </c>
      <c r="E169" s="24" t="s">
        <v>75</v>
      </c>
      <c r="F169" s="24" t="s">
        <v>71</v>
      </c>
      <c r="G169" s="24" t="s">
        <v>72</v>
      </c>
      <c r="H169" s="24" t="s">
        <v>73</v>
      </c>
      <c r="I169" s="24" t="s">
        <v>70</v>
      </c>
      <c r="J169" s="24" t="s">
        <v>74</v>
      </c>
      <c r="L169" s="24" t="str">
        <f t="shared" si="462"/>
        <v>#</v>
      </c>
      <c r="M169" s="24" t="str">
        <f t="shared" ref="M169:M179" si="468">E169</f>
        <v>Start. číslo</v>
      </c>
      <c r="N169" s="24" t="str">
        <f t="shared" ref="N169:N179" si="469">F169</f>
        <v>Fscode</v>
      </c>
      <c r="O169" s="24" t="str">
        <f t="shared" ref="O169:O179" si="470">G169</f>
        <v>Přijmení, jméno</v>
      </c>
      <c r="P169" s="24" t="str">
        <f t="shared" ref="P169:P179" si="471">H169</f>
        <v>Ročník</v>
      </c>
      <c r="Q169" s="24" t="str">
        <f t="shared" ref="Q169:Q179" si="472">I169</f>
        <v>100m</v>
      </c>
      <c r="R169" s="24" t="str">
        <f t="shared" ref="R169:R179" si="473">J169</f>
        <v>Věž</v>
      </c>
      <c r="T169" s="24" t="s">
        <v>76</v>
      </c>
      <c r="U169" s="24" t="s">
        <v>75</v>
      </c>
      <c r="V169" s="24" t="s">
        <v>71</v>
      </c>
      <c r="W169" s="24" t="s">
        <v>72</v>
      </c>
      <c r="X169" s="24" t="s">
        <v>73</v>
      </c>
      <c r="Y169" s="24" t="s">
        <v>70</v>
      </c>
      <c r="Z169" s="24" t="s">
        <v>74</v>
      </c>
      <c r="AB169" s="24" t="str">
        <f t="shared" si="463"/>
        <v>#</v>
      </c>
      <c r="AC169" s="24" t="str">
        <f t="shared" ref="AC169:AC179" si="474">U169</f>
        <v>Start. číslo</v>
      </c>
      <c r="AD169" s="24" t="str">
        <f t="shared" ref="AD169:AD179" si="475">V169</f>
        <v>Fscode</v>
      </c>
      <c r="AE169" s="24" t="str">
        <f t="shared" ref="AE169:AE179" si="476">W169</f>
        <v>Přijmení, jméno</v>
      </c>
      <c r="AF169" s="24" t="str">
        <f t="shared" ref="AF169:AF179" si="477">X169</f>
        <v>Ročník</v>
      </c>
      <c r="AG169" s="24" t="str">
        <f t="shared" ref="AG169:AG179" si="478">Y169</f>
        <v>100m</v>
      </c>
      <c r="AH169" s="24" t="str">
        <f t="shared" ref="AH169:AH179" si="479">Z169</f>
        <v>Věž</v>
      </c>
      <c r="AJ169" s="24" t="s">
        <v>76</v>
      </c>
      <c r="AK169" s="24" t="s">
        <v>75</v>
      </c>
      <c r="AL169" s="24" t="s">
        <v>71</v>
      </c>
      <c r="AM169" s="24" t="s">
        <v>72</v>
      </c>
      <c r="AN169" s="24" t="s">
        <v>73</v>
      </c>
      <c r="AO169" s="24" t="s">
        <v>70</v>
      </c>
      <c r="AP169" s="24" t="s">
        <v>74</v>
      </c>
      <c r="AR169" s="24" t="str">
        <f t="shared" si="464"/>
        <v>#</v>
      </c>
      <c r="AS169" s="24" t="str">
        <f t="shared" ref="AS169:AS179" si="480">AK169</f>
        <v>Start. číslo</v>
      </c>
      <c r="AT169" s="24" t="str">
        <f t="shared" ref="AT169:AT179" si="481">AL169</f>
        <v>Fscode</v>
      </c>
      <c r="AU169" s="24" t="str">
        <f t="shared" ref="AU169:AU179" si="482">AM169</f>
        <v>Přijmení, jméno</v>
      </c>
      <c r="AV169" s="24" t="str">
        <f t="shared" ref="AV169:AV179" si="483">AN169</f>
        <v>Ročník</v>
      </c>
      <c r="AW169" s="24" t="str">
        <f t="shared" ref="AW169:AW179" si="484">AO169</f>
        <v>100m</v>
      </c>
      <c r="AX169" s="24" t="str">
        <f t="shared" ref="AX169:AX179" si="485">AP169</f>
        <v>Věž</v>
      </c>
      <c r="AZ169" s="24" t="s">
        <v>76</v>
      </c>
      <c r="BA169" s="24" t="s">
        <v>75</v>
      </c>
      <c r="BB169" s="24" t="s">
        <v>71</v>
      </c>
      <c r="BC169" s="24" t="s">
        <v>72</v>
      </c>
      <c r="BD169" s="24" t="s">
        <v>73</v>
      </c>
      <c r="BE169" s="24" t="s">
        <v>70</v>
      </c>
      <c r="BF169" s="24" t="s">
        <v>74</v>
      </c>
      <c r="BH169" s="24" t="str">
        <f t="shared" si="465"/>
        <v>#</v>
      </c>
      <c r="BI169" s="24" t="str">
        <f t="shared" ref="BI169:BI179" si="486">BA169</f>
        <v>Start. číslo</v>
      </c>
      <c r="BJ169" s="24" t="str">
        <f t="shared" ref="BJ169:BJ179" si="487">BB169</f>
        <v>Fscode</v>
      </c>
      <c r="BK169" s="24" t="str">
        <f t="shared" ref="BK169:BK179" si="488">BC169</f>
        <v>Přijmení, jméno</v>
      </c>
      <c r="BL169" s="24" t="str">
        <f t="shared" ref="BL169:BL179" si="489">BD169</f>
        <v>Ročník</v>
      </c>
      <c r="BM169" s="24" t="str">
        <f t="shared" ref="BM169:BM179" si="490">BE169</f>
        <v>100m</v>
      </c>
      <c r="BN169" s="24" t="str">
        <f t="shared" ref="BN169:BN179" si="491">BF169</f>
        <v>Věž</v>
      </c>
      <c r="BP169" s="24" t="s">
        <v>76</v>
      </c>
      <c r="BQ169" s="24" t="s">
        <v>75</v>
      </c>
      <c r="BR169" s="24" t="s">
        <v>71</v>
      </c>
      <c r="BS169" s="24" t="s">
        <v>72</v>
      </c>
      <c r="BT169" s="24" t="s">
        <v>73</v>
      </c>
      <c r="BU169" s="24" t="s">
        <v>70</v>
      </c>
      <c r="BV169" s="24" t="s">
        <v>74</v>
      </c>
      <c r="BX169" s="24" t="str">
        <f t="shared" si="466"/>
        <v>#</v>
      </c>
      <c r="BY169" s="24" t="str">
        <f t="shared" ref="BY169:BY179" si="492">BQ169</f>
        <v>Start. číslo</v>
      </c>
      <c r="BZ169" s="24" t="str">
        <f t="shared" ref="BZ169:BZ179" si="493">BR169</f>
        <v>Fscode</v>
      </c>
      <c r="CA169" s="24" t="str">
        <f t="shared" ref="CA169:CA179" si="494">BS169</f>
        <v>Přijmení, jméno</v>
      </c>
      <c r="CB169" s="24" t="str">
        <f t="shared" ref="CB169:CB179" si="495">BT169</f>
        <v>Ročník</v>
      </c>
      <c r="CC169" s="24" t="str">
        <f t="shared" ref="CC169:CC179" si="496">BU169</f>
        <v>100m</v>
      </c>
      <c r="CD169" s="24" t="str">
        <f t="shared" ref="CD169:CD179" si="497">BV169</f>
        <v>Věž</v>
      </c>
      <c r="CF169" s="24" t="s">
        <v>76</v>
      </c>
      <c r="CG169" s="24" t="s">
        <v>75</v>
      </c>
      <c r="CH169" s="24" t="s">
        <v>71</v>
      </c>
      <c r="CI169" s="24" t="s">
        <v>72</v>
      </c>
      <c r="CJ169" s="24" t="s">
        <v>73</v>
      </c>
      <c r="CK169" s="24" t="s">
        <v>70</v>
      </c>
      <c r="CL169" s="24" t="s">
        <v>74</v>
      </c>
      <c r="CN169" s="24" t="str">
        <f t="shared" si="467"/>
        <v>#</v>
      </c>
      <c r="CO169" s="24" t="str">
        <f t="shared" ref="CO169:CO179" si="498">CG169</f>
        <v>Start. číslo</v>
      </c>
      <c r="CP169" s="24" t="str">
        <f t="shared" ref="CP169:CP179" si="499">CH169</f>
        <v>Fscode</v>
      </c>
      <c r="CQ169" s="24" t="str">
        <f t="shared" ref="CQ169:CQ179" si="500">CI169</f>
        <v>Přijmení, jméno</v>
      </c>
      <c r="CR169" s="24" t="str">
        <f t="shared" ref="CR169:CR179" si="501">CJ169</f>
        <v>Ročník</v>
      </c>
      <c r="CS169" s="24" t="str">
        <f t="shared" ref="CS169:CS179" si="502">CK169</f>
        <v>100m</v>
      </c>
      <c r="CT169" s="24" t="str">
        <f t="shared" ref="CT169:CT179" si="503">CL169</f>
        <v>Věž</v>
      </c>
    </row>
    <row r="170" spans="4:98" x14ac:dyDescent="0.25">
      <c r="D170" s="21" t="e">
        <f>IF(COUNTA($D$169:D169)&lt;=COUNTIF(#REF!,_listky!$D$167),MAX($D$169:D169)+1,"")</f>
        <v>#REF!</v>
      </c>
      <c r="E170" s="21" t="str">
        <f>IFERROR(INDEX(#REF!,MATCH($D$167&amp;"_"&amp;$D170,#REF!,0),1),"")</f>
        <v/>
      </c>
      <c r="F170" s="21" t="str">
        <f>IFERROR(INDEX(#REF!,MATCH($D$167&amp;"_"&amp;$D170,#REF!,0),1),"")</f>
        <v/>
      </c>
      <c r="G170" s="21" t="str">
        <f>IFERROR(INDEX(#REF!,MATCH($D$167&amp;"_"&amp;$D170,#REF!,0),1),"")&amp;" "&amp;IFERROR(INDEX(#REF!,MATCH($D$167&amp;"_"&amp;$D170,#REF!,0),1),"")</f>
        <v xml:space="preserve"> </v>
      </c>
      <c r="H170" s="21" t="str">
        <f>IFERROR(INDEX(#REF!,MATCH($D$167&amp;"_"&amp;$D170,#REF!,0),1),"")</f>
        <v/>
      </c>
      <c r="I170" s="27" t="str">
        <f>IFERROR(VLOOKUP(F170,#REF!,7,0),"")</f>
        <v/>
      </c>
      <c r="J170" s="27" t="str">
        <f>IFERROR(IF(VLOOKUP(F170,#REF!,8,0)=0,"NE","ANO"),"")</f>
        <v/>
      </c>
      <c r="L170" s="21" t="e">
        <f t="shared" si="462"/>
        <v>#REF!</v>
      </c>
      <c r="M170" s="21" t="str">
        <f t="shared" si="468"/>
        <v/>
      </c>
      <c r="N170" s="21" t="str">
        <f t="shared" si="469"/>
        <v/>
      </c>
      <c r="O170" s="21" t="str">
        <f t="shared" si="470"/>
        <v xml:space="preserve"> </v>
      </c>
      <c r="P170" s="21" t="str">
        <f t="shared" si="471"/>
        <v/>
      </c>
      <c r="Q170" s="27" t="str">
        <f t="shared" si="472"/>
        <v/>
      </c>
      <c r="R170" s="27" t="str">
        <f t="shared" si="473"/>
        <v/>
      </c>
      <c r="T170" s="21" t="e">
        <f>IF(COUNTA($T$169:T169)&lt;=COUNTIF(#REF!,_listky!$T$167),MAX($T$169:T169)+1,"")</f>
        <v>#REF!</v>
      </c>
      <c r="U170" s="21" t="str">
        <f>IFERROR(INDEX(#REF!,MATCH($T$167&amp;"_"&amp;$T170,#REF!,0),1),"")</f>
        <v/>
      </c>
      <c r="V170" s="21" t="str">
        <f>IFERROR(INDEX(#REF!,MATCH($T$167&amp;"_"&amp;$T170,#REF!,0),1),"")</f>
        <v/>
      </c>
      <c r="W170" s="21" t="str">
        <f>IFERROR(INDEX(#REF!,MATCH($T$167&amp;"_"&amp;$T170,#REF!,0),1),"")&amp;" "&amp;IFERROR(INDEX(#REF!,MATCH($T$167&amp;"_"&amp;$T170,#REF!,0),1),"")</f>
        <v xml:space="preserve"> </v>
      </c>
      <c r="X170" s="21" t="str">
        <f>IFERROR(INDEX(#REF!,MATCH($T$167&amp;"_"&amp;$T170,#REF!,0),1),"")</f>
        <v/>
      </c>
      <c r="Y170" s="27" t="str">
        <f>IFERROR(VLOOKUP(V170,#REF!,7,0),"")</f>
        <v/>
      </c>
      <c r="Z170" s="27" t="str">
        <f>IFERROR(IF(VLOOKUP(V170,#REF!,8,0)=0,"NE","ANO"),"")</f>
        <v/>
      </c>
      <c r="AB170" s="21" t="e">
        <f t="shared" si="463"/>
        <v>#REF!</v>
      </c>
      <c r="AC170" s="21" t="str">
        <f t="shared" si="474"/>
        <v/>
      </c>
      <c r="AD170" s="21" t="str">
        <f t="shared" si="475"/>
        <v/>
      </c>
      <c r="AE170" s="21" t="str">
        <f t="shared" si="476"/>
        <v xml:space="preserve"> </v>
      </c>
      <c r="AF170" s="21" t="str">
        <f t="shared" si="477"/>
        <v/>
      </c>
      <c r="AG170" s="27" t="str">
        <f t="shared" si="478"/>
        <v/>
      </c>
      <c r="AH170" s="27" t="str">
        <f t="shared" si="479"/>
        <v/>
      </c>
      <c r="AJ170" s="21" t="e">
        <f>IF(COUNTA($AJ$169:AJ169)&lt;=COUNTIF(#REF!,_listky!$AJ$167),MAX($AJ$169:AJ169)+1,"")</f>
        <v>#REF!</v>
      </c>
      <c r="AK170" s="21" t="str">
        <f>IFERROR(INDEX(#REF!,MATCH($AJ$167&amp;"_"&amp;$AJ170,#REF!,0),1),"")</f>
        <v/>
      </c>
      <c r="AL170" s="21" t="str">
        <f>IFERROR(INDEX(#REF!,MATCH($AJ$167&amp;"_"&amp;$AJ170,#REF!,0),1),"")</f>
        <v/>
      </c>
      <c r="AM170" s="21" t="str">
        <f>IFERROR(INDEX(#REF!,MATCH($AJ$167&amp;"_"&amp;$AJ170,#REF!,0),1),"")&amp;" "&amp;IFERROR(INDEX(#REF!,MATCH($AJ$167&amp;"_"&amp;$AJ170,#REF!,0),1),"")</f>
        <v xml:space="preserve"> </v>
      </c>
      <c r="AN170" s="21" t="str">
        <f>IFERROR(INDEX(#REF!,MATCH($AJ$167&amp;"_"&amp;$AJ170,#REF!,0),1),"")</f>
        <v/>
      </c>
      <c r="AO170" s="27" t="str">
        <f>IFERROR(VLOOKUP(AL170,#REF!,7,0),"")</f>
        <v/>
      </c>
      <c r="AP170" s="27" t="str">
        <f>IFERROR(IF(VLOOKUP(AL170,#REF!,8,0)=0,"NE","ANO"),"")</f>
        <v/>
      </c>
      <c r="AR170" s="21" t="e">
        <f t="shared" si="464"/>
        <v>#REF!</v>
      </c>
      <c r="AS170" s="21" t="str">
        <f t="shared" si="480"/>
        <v/>
      </c>
      <c r="AT170" s="21" t="str">
        <f t="shared" si="481"/>
        <v/>
      </c>
      <c r="AU170" s="21" t="str">
        <f t="shared" si="482"/>
        <v xml:space="preserve"> </v>
      </c>
      <c r="AV170" s="21" t="str">
        <f t="shared" si="483"/>
        <v/>
      </c>
      <c r="AW170" s="27" t="str">
        <f t="shared" si="484"/>
        <v/>
      </c>
      <c r="AX170" s="27" t="str">
        <f t="shared" si="485"/>
        <v/>
      </c>
      <c r="AZ170" s="21" t="e">
        <f>IF(COUNTA($AZ$169:AZ169)&lt;=COUNTIF(#REF!,_listky!$AZ$167),MAX($AZ$169:AZ169)+1,"")</f>
        <v>#REF!</v>
      </c>
      <c r="BA170" s="21" t="str">
        <f>IFERROR(INDEX(#REF!,MATCH($AZ$167&amp;"_"&amp;$AZ170,#REF!,0),1),"")</f>
        <v/>
      </c>
      <c r="BB170" s="21" t="str">
        <f>IFERROR(INDEX(#REF!,MATCH($AZ$167&amp;"_"&amp;$AZ170,#REF!,0),1),"")</f>
        <v/>
      </c>
      <c r="BC170" s="21" t="str">
        <f>IFERROR(INDEX(#REF!,MATCH($AZ$167&amp;"_"&amp;$AZ170,#REF!,0),1),"")&amp;" "&amp;IFERROR(INDEX(#REF!,MATCH($AZ$167&amp;"_"&amp;$AZ170,#REF!,0),1),"")</f>
        <v xml:space="preserve"> </v>
      </c>
      <c r="BD170" s="21" t="str">
        <f>IFERROR(INDEX(#REF!,MATCH($AZ$167&amp;"_"&amp;$AZ170,#REF!,0),1),"")</f>
        <v/>
      </c>
      <c r="BE170" s="27" t="str">
        <f>IFERROR(VLOOKUP(BB170,#REF!,7,0),"")</f>
        <v/>
      </c>
      <c r="BF170" s="27" t="str">
        <f>IFERROR(IF(VLOOKUP(BB170,#REF!,8,0)=0,"NE","ANO"),"")</f>
        <v/>
      </c>
      <c r="BH170" s="21" t="e">
        <f t="shared" si="465"/>
        <v>#REF!</v>
      </c>
      <c r="BI170" s="21" t="str">
        <f t="shared" si="486"/>
        <v/>
      </c>
      <c r="BJ170" s="21" t="str">
        <f t="shared" si="487"/>
        <v/>
      </c>
      <c r="BK170" s="21" t="str">
        <f t="shared" si="488"/>
        <v xml:space="preserve"> </v>
      </c>
      <c r="BL170" s="21" t="str">
        <f t="shared" si="489"/>
        <v/>
      </c>
      <c r="BM170" s="27" t="str">
        <f t="shared" si="490"/>
        <v/>
      </c>
      <c r="BN170" s="27" t="str">
        <f t="shared" si="491"/>
        <v/>
      </c>
      <c r="BP170" s="21" t="e">
        <f>IF(COUNTA($BP$169:BP169)&lt;=COUNTIF(#REF!,_listky!$BP$167),MAX($BP$169:BP169)+1,"")</f>
        <v>#REF!</v>
      </c>
      <c r="BQ170" s="21" t="str">
        <f>IFERROR(INDEX(#REF!,MATCH($BP$167&amp;"_"&amp;$BP170,#REF!,0),1),"")</f>
        <v/>
      </c>
      <c r="BR170" s="21" t="str">
        <f>IFERROR(INDEX(#REF!,MATCH($BP$167&amp;"_"&amp;$BP170,#REF!,0),1),"")</f>
        <v/>
      </c>
      <c r="BS170" s="21" t="str">
        <f>IFERROR(INDEX(#REF!,MATCH($BP$167&amp;"_"&amp;$BP170,#REF!,0),1),"")&amp;" "&amp;IFERROR(INDEX(#REF!,MATCH($BP$167&amp;"_"&amp;$BP170,#REF!,0),1),"")</f>
        <v xml:space="preserve"> </v>
      </c>
      <c r="BT170" s="21" t="str">
        <f>IFERROR(INDEX(#REF!,MATCH($BP$167&amp;"_"&amp;$BP170,#REF!,0),1),"")</f>
        <v/>
      </c>
      <c r="BU170" s="27" t="str">
        <f>IFERROR(VLOOKUP(BR170,#REF!,7,0),"")</f>
        <v/>
      </c>
      <c r="BV170" s="27" t="str">
        <f>IFERROR(IF(VLOOKUP(BR170,#REF!,8,0)=0,"NE","ANO"),"")</f>
        <v/>
      </c>
      <c r="BX170" s="21" t="e">
        <f t="shared" si="466"/>
        <v>#REF!</v>
      </c>
      <c r="BY170" s="21" t="str">
        <f t="shared" si="492"/>
        <v/>
      </c>
      <c r="BZ170" s="21" t="str">
        <f t="shared" si="493"/>
        <v/>
      </c>
      <c r="CA170" s="21" t="str">
        <f t="shared" si="494"/>
        <v xml:space="preserve"> </v>
      </c>
      <c r="CB170" s="21" t="str">
        <f t="shared" si="495"/>
        <v/>
      </c>
      <c r="CC170" s="27" t="str">
        <f t="shared" si="496"/>
        <v/>
      </c>
      <c r="CD170" s="27" t="str">
        <f t="shared" si="497"/>
        <v/>
      </c>
      <c r="CF170" s="21" t="e">
        <f>IF(COUNTA($CF$169:CF169)&lt;=COUNTIF(#REF!,_listky!$CF$167),MAX($CF$169:CF169)+1,"")</f>
        <v>#REF!</v>
      </c>
      <c r="CG170" s="21" t="str">
        <f>IFERROR(INDEX(#REF!,MATCH($CF$167&amp;"_"&amp;$CF170,#REF!,0),1),"")</f>
        <v/>
      </c>
      <c r="CH170" s="21" t="str">
        <f>IFERROR(INDEX(#REF!,MATCH($CF$167&amp;"_"&amp;$CF170,#REF!,0),1),"")</f>
        <v/>
      </c>
      <c r="CI170" s="21" t="str">
        <f>IFERROR(INDEX(#REF!,MATCH($CF$167&amp;"_"&amp;$CF170,#REF!,0),1),"")&amp;" "&amp;IFERROR(INDEX(#REF!,MATCH($CF$167&amp;"_"&amp;$CF170,#REF!,0),1),"")</f>
        <v xml:space="preserve"> </v>
      </c>
      <c r="CJ170" s="21" t="str">
        <f>IFERROR(INDEX(#REF!,MATCH($CF$167&amp;"_"&amp;$CF170,#REF!,0),1),"")</f>
        <v/>
      </c>
      <c r="CK170" s="27" t="str">
        <f>IFERROR(VLOOKUP(CH170,#REF!,7,0),"")</f>
        <v/>
      </c>
      <c r="CL170" s="27" t="str">
        <f>IFERROR(IF(VLOOKUP(CH170,#REF!,8,0)=0,"NE","ANO"),"")</f>
        <v/>
      </c>
      <c r="CN170" s="21" t="e">
        <f t="shared" si="467"/>
        <v>#REF!</v>
      </c>
      <c r="CO170" s="21" t="str">
        <f t="shared" si="498"/>
        <v/>
      </c>
      <c r="CP170" s="21" t="str">
        <f t="shared" si="499"/>
        <v/>
      </c>
      <c r="CQ170" s="21" t="str">
        <f t="shared" si="500"/>
        <v xml:space="preserve"> </v>
      </c>
      <c r="CR170" s="21" t="str">
        <f t="shared" si="501"/>
        <v/>
      </c>
      <c r="CS170" s="27" t="str">
        <f t="shared" si="502"/>
        <v/>
      </c>
      <c r="CT170" s="27" t="str">
        <f t="shared" si="503"/>
        <v/>
      </c>
    </row>
    <row r="171" spans="4:98" x14ac:dyDescent="0.25">
      <c r="D171" s="21" t="e">
        <f>IF(COUNTA($D$169:D170)&lt;=COUNTIF(#REF!,_listky!$D$167),MAX($D$169:D170)+1,"")</f>
        <v>#REF!</v>
      </c>
      <c r="E171" s="21" t="str">
        <f>IFERROR(INDEX(#REF!,MATCH($D$167&amp;"_"&amp;$D171,#REF!,0),1),"")</f>
        <v/>
      </c>
      <c r="F171" s="21" t="str">
        <f>IFERROR(INDEX(#REF!,MATCH($D$167&amp;"_"&amp;$D171,#REF!,0),1),"")</f>
        <v/>
      </c>
      <c r="G171" s="21" t="str">
        <f>IFERROR(INDEX(#REF!,MATCH($D$167&amp;"_"&amp;$D171,#REF!,0),1),"")&amp;" "&amp;IFERROR(INDEX(#REF!,MATCH($D$152&amp;"_"&amp;$D171,#REF!,0),1),"")</f>
        <v xml:space="preserve"> </v>
      </c>
      <c r="H171" s="21" t="str">
        <f>IFERROR(INDEX(#REF!,MATCH($D$167&amp;"_"&amp;$D171,#REF!,0),1),"")</f>
        <v/>
      </c>
      <c r="I171" s="27" t="str">
        <f>IFERROR(VLOOKUP(F171,#REF!,7,0),"")</f>
        <v/>
      </c>
      <c r="J171" s="27" t="str">
        <f>IFERROR(IF(VLOOKUP(F171,#REF!,8,0)=0,"NE","ANO"),"")</f>
        <v/>
      </c>
      <c r="L171" s="21" t="e">
        <f t="shared" si="462"/>
        <v>#REF!</v>
      </c>
      <c r="M171" s="21" t="str">
        <f t="shared" si="468"/>
        <v/>
      </c>
      <c r="N171" s="21" t="str">
        <f t="shared" si="469"/>
        <v/>
      </c>
      <c r="O171" s="21" t="str">
        <f t="shared" si="470"/>
        <v xml:space="preserve"> </v>
      </c>
      <c r="P171" s="21" t="str">
        <f t="shared" si="471"/>
        <v/>
      </c>
      <c r="Q171" s="27" t="str">
        <f t="shared" si="472"/>
        <v/>
      </c>
      <c r="R171" s="27" t="str">
        <f t="shared" si="473"/>
        <v/>
      </c>
      <c r="T171" s="21" t="e">
        <f>IF(COUNTA($T$169:T170)&lt;=COUNTIF(#REF!,_listky!$T$167),MAX($T$169:T170)+1,"")</f>
        <v>#REF!</v>
      </c>
      <c r="U171" s="21" t="str">
        <f>IFERROR(INDEX(#REF!,MATCH($T$167&amp;"_"&amp;$T171,#REF!,0),1),"")</f>
        <v/>
      </c>
      <c r="V171" s="21" t="str">
        <f>IFERROR(INDEX(#REF!,MATCH($T$167&amp;"_"&amp;$T171,#REF!,0),1),"")</f>
        <v/>
      </c>
      <c r="W171" s="21" t="str">
        <f>IFERROR(INDEX(#REF!,MATCH($T$167&amp;"_"&amp;$T171,#REF!,0),1),"")&amp;" "&amp;IFERROR(INDEX(#REF!,MATCH($T$167&amp;"_"&amp;$T171,#REF!,0),1),"")</f>
        <v xml:space="preserve"> </v>
      </c>
      <c r="X171" s="21" t="str">
        <f>IFERROR(INDEX(#REF!,MATCH($T$167&amp;"_"&amp;$T171,#REF!,0),1),"")</f>
        <v/>
      </c>
      <c r="Y171" s="27" t="str">
        <f>IFERROR(VLOOKUP(V171,#REF!,7,0),"")</f>
        <v/>
      </c>
      <c r="Z171" s="27" t="str">
        <f>IFERROR(IF(VLOOKUP(V171,#REF!,8,0)=0,"NE","ANO"),"")</f>
        <v/>
      </c>
      <c r="AB171" s="21" t="e">
        <f t="shared" si="463"/>
        <v>#REF!</v>
      </c>
      <c r="AC171" s="21" t="str">
        <f t="shared" si="474"/>
        <v/>
      </c>
      <c r="AD171" s="21" t="str">
        <f t="shared" si="475"/>
        <v/>
      </c>
      <c r="AE171" s="21" t="str">
        <f t="shared" si="476"/>
        <v xml:space="preserve"> </v>
      </c>
      <c r="AF171" s="21" t="str">
        <f t="shared" si="477"/>
        <v/>
      </c>
      <c r="AG171" s="27" t="str">
        <f t="shared" si="478"/>
        <v/>
      </c>
      <c r="AH171" s="27" t="str">
        <f t="shared" si="479"/>
        <v/>
      </c>
      <c r="AJ171" s="21" t="e">
        <f>IF(COUNTA($AJ$169:AJ170)&lt;=COUNTIF(#REF!,_listky!$AJ$167),MAX($AJ$169:AJ170)+1,"")</f>
        <v>#REF!</v>
      </c>
      <c r="AK171" s="21" t="str">
        <f>IFERROR(INDEX(#REF!,MATCH($AJ$167&amp;"_"&amp;$AJ171,#REF!,0),1),"")</f>
        <v/>
      </c>
      <c r="AL171" s="21" t="str">
        <f>IFERROR(INDEX(#REF!,MATCH($AJ$167&amp;"_"&amp;$AJ171,#REF!,0),1),"")</f>
        <v/>
      </c>
      <c r="AM171" s="21" t="str">
        <f>IFERROR(INDEX(#REF!,MATCH($AJ$167&amp;"_"&amp;$AJ171,#REF!,0),1),"")&amp;" "&amp;IFERROR(INDEX(#REF!,MATCH($AJ$167&amp;"_"&amp;$AJ171,#REF!,0),1),"")</f>
        <v xml:space="preserve"> </v>
      </c>
      <c r="AN171" s="21" t="str">
        <f>IFERROR(INDEX(#REF!,MATCH($AJ$167&amp;"_"&amp;$AJ171,#REF!,0),1),"")</f>
        <v/>
      </c>
      <c r="AO171" s="27" t="str">
        <f>IFERROR(VLOOKUP(AL171,#REF!,7,0),"")</f>
        <v/>
      </c>
      <c r="AP171" s="27" t="str">
        <f>IFERROR(IF(VLOOKUP(AL171,#REF!,8,0)=0,"NE","ANO"),"")</f>
        <v/>
      </c>
      <c r="AR171" s="21" t="e">
        <f t="shared" si="464"/>
        <v>#REF!</v>
      </c>
      <c r="AS171" s="21" t="str">
        <f t="shared" si="480"/>
        <v/>
      </c>
      <c r="AT171" s="21" t="str">
        <f t="shared" si="481"/>
        <v/>
      </c>
      <c r="AU171" s="21" t="str">
        <f t="shared" si="482"/>
        <v xml:space="preserve"> </v>
      </c>
      <c r="AV171" s="21" t="str">
        <f t="shared" si="483"/>
        <v/>
      </c>
      <c r="AW171" s="27" t="str">
        <f t="shared" si="484"/>
        <v/>
      </c>
      <c r="AX171" s="27" t="str">
        <f t="shared" si="485"/>
        <v/>
      </c>
      <c r="AZ171" s="21" t="e">
        <f>IF(COUNTA($AZ$169:AZ170)&lt;=COUNTIF(#REF!,_listky!$AZ$167),MAX($AZ$169:AZ170)+1,"")</f>
        <v>#REF!</v>
      </c>
      <c r="BA171" s="21" t="str">
        <f>IFERROR(INDEX(#REF!,MATCH($AZ$167&amp;"_"&amp;$AZ171,#REF!,0),1),"")</f>
        <v/>
      </c>
      <c r="BB171" s="21" t="str">
        <f>IFERROR(INDEX(#REF!,MATCH($AZ$167&amp;"_"&amp;$AZ171,#REF!,0),1),"")</f>
        <v/>
      </c>
      <c r="BC171" s="21" t="str">
        <f>IFERROR(INDEX(#REF!,MATCH($AZ$167&amp;"_"&amp;$AZ171,#REF!,0),1),"")&amp;" "&amp;IFERROR(INDEX(#REF!,MATCH($AZ$167&amp;"_"&amp;$AZ171,#REF!,0),1),"")</f>
        <v xml:space="preserve"> </v>
      </c>
      <c r="BD171" s="21" t="str">
        <f>IFERROR(INDEX(#REF!,MATCH($AZ$167&amp;"_"&amp;$AZ171,#REF!,0),1),"")</f>
        <v/>
      </c>
      <c r="BE171" s="27" t="str">
        <f>IFERROR(VLOOKUP(BB171,#REF!,7,0),"")</f>
        <v/>
      </c>
      <c r="BF171" s="27" t="str">
        <f>IFERROR(IF(VLOOKUP(BB171,#REF!,8,0)=0,"NE","ANO"),"")</f>
        <v/>
      </c>
      <c r="BH171" s="21" t="e">
        <f t="shared" si="465"/>
        <v>#REF!</v>
      </c>
      <c r="BI171" s="21" t="str">
        <f t="shared" si="486"/>
        <v/>
      </c>
      <c r="BJ171" s="21" t="str">
        <f t="shared" si="487"/>
        <v/>
      </c>
      <c r="BK171" s="21" t="str">
        <f t="shared" si="488"/>
        <v xml:space="preserve"> </v>
      </c>
      <c r="BL171" s="21" t="str">
        <f t="shared" si="489"/>
        <v/>
      </c>
      <c r="BM171" s="27" t="str">
        <f t="shared" si="490"/>
        <v/>
      </c>
      <c r="BN171" s="27" t="str">
        <f t="shared" si="491"/>
        <v/>
      </c>
      <c r="BP171" s="21" t="e">
        <f>IF(COUNTA($BP$169:BP170)&lt;=COUNTIF(#REF!,_listky!$BP$167),MAX($BP$169:BP170)+1,"")</f>
        <v>#REF!</v>
      </c>
      <c r="BQ171" s="21" t="str">
        <f>IFERROR(INDEX(#REF!,MATCH($BP$167&amp;"_"&amp;$BP171,#REF!,0),1),"")</f>
        <v/>
      </c>
      <c r="BR171" s="21" t="str">
        <f>IFERROR(INDEX(#REF!,MATCH($BP$167&amp;"_"&amp;$BP171,#REF!,0),1),"")</f>
        <v/>
      </c>
      <c r="BS171" s="21" t="str">
        <f>IFERROR(INDEX(#REF!,MATCH($BP$167&amp;"_"&amp;$BP171,#REF!,0),1),"")&amp;" "&amp;IFERROR(INDEX(#REF!,MATCH($BP$167&amp;"_"&amp;$BP171,#REF!,0),1),"")</f>
        <v xml:space="preserve"> </v>
      </c>
      <c r="BT171" s="21" t="str">
        <f>IFERROR(INDEX(#REF!,MATCH($BP$167&amp;"_"&amp;$BP171,#REF!,0),1),"")</f>
        <v/>
      </c>
      <c r="BU171" s="27" t="str">
        <f>IFERROR(VLOOKUP(BR171,#REF!,7,0),"")</f>
        <v/>
      </c>
      <c r="BV171" s="27" t="str">
        <f>IFERROR(IF(VLOOKUP(BR171,#REF!,8,0)=0,"NE","ANO"),"")</f>
        <v/>
      </c>
      <c r="BX171" s="21" t="e">
        <f t="shared" si="466"/>
        <v>#REF!</v>
      </c>
      <c r="BY171" s="21" t="str">
        <f t="shared" si="492"/>
        <v/>
      </c>
      <c r="BZ171" s="21" t="str">
        <f t="shared" si="493"/>
        <v/>
      </c>
      <c r="CA171" s="21" t="str">
        <f t="shared" si="494"/>
        <v xml:space="preserve"> </v>
      </c>
      <c r="CB171" s="21" t="str">
        <f t="shared" si="495"/>
        <v/>
      </c>
      <c r="CC171" s="27" t="str">
        <f t="shared" si="496"/>
        <v/>
      </c>
      <c r="CD171" s="27" t="str">
        <f t="shared" si="497"/>
        <v/>
      </c>
      <c r="CF171" s="21" t="e">
        <f>IF(COUNTA($CF$169:CF170)&lt;=COUNTIF(#REF!,_listky!$CF$167),MAX($CF$169:CF170)+1,"")</f>
        <v>#REF!</v>
      </c>
      <c r="CG171" s="21" t="str">
        <f>IFERROR(INDEX(#REF!,MATCH($CF$167&amp;"_"&amp;$CF171,#REF!,0),1),"")</f>
        <v/>
      </c>
      <c r="CH171" s="21" t="str">
        <f>IFERROR(INDEX(#REF!,MATCH($CF$167&amp;"_"&amp;$CF171,#REF!,0),1),"")</f>
        <v/>
      </c>
      <c r="CI171" s="21" t="str">
        <f>IFERROR(INDEX(#REF!,MATCH($CF$167&amp;"_"&amp;$CF171,#REF!,0),1),"")&amp;" "&amp;IFERROR(INDEX(#REF!,MATCH($CF$167&amp;"_"&amp;$CF171,#REF!,0),1),"")</f>
        <v xml:space="preserve"> </v>
      </c>
      <c r="CJ171" s="21" t="str">
        <f>IFERROR(INDEX(#REF!,MATCH($CF$167&amp;"_"&amp;$CF171,#REF!,0),1),"")</f>
        <v/>
      </c>
      <c r="CK171" s="27" t="str">
        <f>IFERROR(VLOOKUP(CH171,#REF!,7,0),"")</f>
        <v/>
      </c>
      <c r="CL171" s="27" t="str">
        <f>IFERROR(IF(VLOOKUP(CH171,#REF!,8,0)=0,"NE","ANO"),"")</f>
        <v/>
      </c>
      <c r="CN171" s="21" t="e">
        <f t="shared" si="467"/>
        <v>#REF!</v>
      </c>
      <c r="CO171" s="21" t="str">
        <f t="shared" si="498"/>
        <v/>
      </c>
      <c r="CP171" s="21" t="str">
        <f t="shared" si="499"/>
        <v/>
      </c>
      <c r="CQ171" s="21" t="str">
        <f t="shared" si="500"/>
        <v xml:space="preserve"> </v>
      </c>
      <c r="CR171" s="21" t="str">
        <f t="shared" si="501"/>
        <v/>
      </c>
      <c r="CS171" s="27" t="str">
        <f t="shared" si="502"/>
        <v/>
      </c>
      <c r="CT171" s="27" t="str">
        <f t="shared" si="503"/>
        <v/>
      </c>
    </row>
    <row r="172" spans="4:98" x14ac:dyDescent="0.25">
      <c r="D172" s="21" t="e">
        <f>IF(COUNTA($D$169:D171)&lt;=COUNTIF(#REF!,_listky!$D$167),MAX($D$169:D171)+1,"")</f>
        <v>#REF!</v>
      </c>
      <c r="E172" s="21" t="str">
        <f>IFERROR(INDEX(#REF!,MATCH($D$167&amp;"_"&amp;$D172,#REF!,0),1),"")</f>
        <v/>
      </c>
      <c r="F172" s="21" t="str">
        <f>IFERROR(INDEX(#REF!,MATCH($D$167&amp;"_"&amp;$D172,#REF!,0),1),"")</f>
        <v/>
      </c>
      <c r="G172" s="21" t="str">
        <f>IFERROR(INDEX(#REF!,MATCH($D$167&amp;"_"&amp;$D172,#REF!,0),1),"")&amp;" "&amp;IFERROR(INDEX(#REF!,MATCH($D$152&amp;"_"&amp;$D172,#REF!,0),1),"")</f>
        <v xml:space="preserve"> </v>
      </c>
      <c r="H172" s="21" t="str">
        <f>IFERROR(INDEX(#REF!,MATCH($D$167&amp;"_"&amp;$D172,#REF!,0),1),"")</f>
        <v/>
      </c>
      <c r="I172" s="27" t="str">
        <f>IFERROR(VLOOKUP(F172,#REF!,7,0),"")</f>
        <v/>
      </c>
      <c r="J172" s="27" t="str">
        <f>IFERROR(IF(VLOOKUP(F172,#REF!,8,0)=0,"NE","ANO"),"")</f>
        <v/>
      </c>
      <c r="L172" s="21" t="e">
        <f t="shared" si="462"/>
        <v>#REF!</v>
      </c>
      <c r="M172" s="21" t="str">
        <f t="shared" si="468"/>
        <v/>
      </c>
      <c r="N172" s="21" t="str">
        <f t="shared" si="469"/>
        <v/>
      </c>
      <c r="O172" s="21" t="str">
        <f t="shared" si="470"/>
        <v xml:space="preserve"> </v>
      </c>
      <c r="P172" s="21" t="str">
        <f t="shared" si="471"/>
        <v/>
      </c>
      <c r="Q172" s="27" t="str">
        <f t="shared" si="472"/>
        <v/>
      </c>
      <c r="R172" s="27" t="str">
        <f t="shared" si="473"/>
        <v/>
      </c>
      <c r="T172" s="21" t="e">
        <f>IF(COUNTA($T$169:T171)&lt;=COUNTIF(#REF!,_listky!$T$167),MAX($T$169:T171)+1,"")</f>
        <v>#REF!</v>
      </c>
      <c r="U172" s="21" t="str">
        <f>IFERROR(INDEX(#REF!,MATCH($T$167&amp;"_"&amp;$T172,#REF!,0),1),"")</f>
        <v/>
      </c>
      <c r="V172" s="21" t="str">
        <f>IFERROR(INDEX(#REF!,MATCH($T$167&amp;"_"&amp;$T172,#REF!,0),1),"")</f>
        <v/>
      </c>
      <c r="W172" s="21" t="str">
        <f>IFERROR(INDEX(#REF!,MATCH($T$167&amp;"_"&amp;$T172,#REF!,0),1),"")&amp;" "&amp;IFERROR(INDEX(#REF!,MATCH($T$167&amp;"_"&amp;$T172,#REF!,0),1),"")</f>
        <v xml:space="preserve"> </v>
      </c>
      <c r="X172" s="21" t="str">
        <f>IFERROR(INDEX(#REF!,MATCH($T$167&amp;"_"&amp;$T172,#REF!,0),1),"")</f>
        <v/>
      </c>
      <c r="Y172" s="27" t="str">
        <f>IFERROR(VLOOKUP(V172,#REF!,7,0),"")</f>
        <v/>
      </c>
      <c r="Z172" s="27" t="str">
        <f>IFERROR(IF(VLOOKUP(V172,#REF!,8,0)=0,"NE","ANO"),"")</f>
        <v/>
      </c>
      <c r="AB172" s="21" t="e">
        <f t="shared" si="463"/>
        <v>#REF!</v>
      </c>
      <c r="AC172" s="21" t="str">
        <f t="shared" si="474"/>
        <v/>
      </c>
      <c r="AD172" s="21" t="str">
        <f t="shared" si="475"/>
        <v/>
      </c>
      <c r="AE172" s="21" t="str">
        <f t="shared" si="476"/>
        <v xml:space="preserve"> </v>
      </c>
      <c r="AF172" s="21" t="str">
        <f t="shared" si="477"/>
        <v/>
      </c>
      <c r="AG172" s="27" t="str">
        <f t="shared" si="478"/>
        <v/>
      </c>
      <c r="AH172" s="27" t="str">
        <f t="shared" si="479"/>
        <v/>
      </c>
      <c r="AJ172" s="21" t="e">
        <f>IF(COUNTA($AJ$169:AJ171)&lt;=COUNTIF(#REF!,_listky!$AJ$167),MAX($AJ$169:AJ171)+1,"")</f>
        <v>#REF!</v>
      </c>
      <c r="AK172" s="21" t="str">
        <f>IFERROR(INDEX(#REF!,MATCH($AJ$167&amp;"_"&amp;$AJ172,#REF!,0),1),"")</f>
        <v/>
      </c>
      <c r="AL172" s="21" t="str">
        <f>IFERROR(INDEX(#REF!,MATCH($AJ$167&amp;"_"&amp;$AJ172,#REF!,0),1),"")</f>
        <v/>
      </c>
      <c r="AM172" s="21" t="str">
        <f>IFERROR(INDEX(#REF!,MATCH($AJ$167&amp;"_"&amp;$AJ172,#REF!,0),1),"")&amp;" "&amp;IFERROR(INDEX(#REF!,MATCH($AJ$167&amp;"_"&amp;$AJ172,#REF!,0),1),"")</f>
        <v xml:space="preserve"> </v>
      </c>
      <c r="AN172" s="21" t="str">
        <f>IFERROR(INDEX(#REF!,MATCH($AJ$167&amp;"_"&amp;$AJ172,#REF!,0),1),"")</f>
        <v/>
      </c>
      <c r="AO172" s="27" t="str">
        <f>IFERROR(VLOOKUP(AL172,#REF!,7,0),"")</f>
        <v/>
      </c>
      <c r="AP172" s="27" t="str">
        <f>IFERROR(IF(VLOOKUP(AL172,#REF!,8,0)=0,"NE","ANO"),"")</f>
        <v/>
      </c>
      <c r="AR172" s="21" t="e">
        <f t="shared" si="464"/>
        <v>#REF!</v>
      </c>
      <c r="AS172" s="21" t="str">
        <f t="shared" si="480"/>
        <v/>
      </c>
      <c r="AT172" s="21" t="str">
        <f t="shared" si="481"/>
        <v/>
      </c>
      <c r="AU172" s="21" t="str">
        <f t="shared" si="482"/>
        <v xml:space="preserve"> </v>
      </c>
      <c r="AV172" s="21" t="str">
        <f t="shared" si="483"/>
        <v/>
      </c>
      <c r="AW172" s="27" t="str">
        <f t="shared" si="484"/>
        <v/>
      </c>
      <c r="AX172" s="27" t="str">
        <f t="shared" si="485"/>
        <v/>
      </c>
      <c r="AZ172" s="21" t="e">
        <f>IF(COUNTA($AZ$169:AZ171)&lt;=COUNTIF(#REF!,_listky!$AZ$167),MAX($AZ$169:AZ171)+1,"")</f>
        <v>#REF!</v>
      </c>
      <c r="BA172" s="21" t="str">
        <f>IFERROR(INDEX(#REF!,MATCH($AZ$167&amp;"_"&amp;$AZ172,#REF!,0),1),"")</f>
        <v/>
      </c>
      <c r="BB172" s="21" t="str">
        <f>IFERROR(INDEX(#REF!,MATCH($AZ$167&amp;"_"&amp;$AZ172,#REF!,0),1),"")</f>
        <v/>
      </c>
      <c r="BC172" s="21" t="str">
        <f>IFERROR(INDEX(#REF!,MATCH($AZ$167&amp;"_"&amp;$AZ172,#REF!,0),1),"")&amp;" "&amp;IFERROR(INDEX(#REF!,MATCH($AZ$167&amp;"_"&amp;$AZ172,#REF!,0),1),"")</f>
        <v xml:space="preserve"> </v>
      </c>
      <c r="BD172" s="21" t="str">
        <f>IFERROR(INDEX(#REF!,MATCH($AZ$167&amp;"_"&amp;$AZ172,#REF!,0),1),"")</f>
        <v/>
      </c>
      <c r="BE172" s="27" t="str">
        <f>IFERROR(VLOOKUP(BB172,#REF!,7,0),"")</f>
        <v/>
      </c>
      <c r="BF172" s="27" t="str">
        <f>IFERROR(IF(VLOOKUP(BB172,#REF!,8,0)=0,"NE","ANO"),"")</f>
        <v/>
      </c>
      <c r="BH172" s="21" t="e">
        <f t="shared" si="465"/>
        <v>#REF!</v>
      </c>
      <c r="BI172" s="21" t="str">
        <f t="shared" si="486"/>
        <v/>
      </c>
      <c r="BJ172" s="21" t="str">
        <f t="shared" si="487"/>
        <v/>
      </c>
      <c r="BK172" s="21" t="str">
        <f t="shared" si="488"/>
        <v xml:space="preserve"> </v>
      </c>
      <c r="BL172" s="21" t="str">
        <f t="shared" si="489"/>
        <v/>
      </c>
      <c r="BM172" s="27" t="str">
        <f t="shared" si="490"/>
        <v/>
      </c>
      <c r="BN172" s="27" t="str">
        <f t="shared" si="491"/>
        <v/>
      </c>
      <c r="BP172" s="21" t="e">
        <f>IF(COUNTA($BP$169:BP171)&lt;=COUNTIF(#REF!,_listky!$BP$167),MAX($BP$169:BP171)+1,"")</f>
        <v>#REF!</v>
      </c>
      <c r="BQ172" s="21" t="str">
        <f>IFERROR(INDEX(#REF!,MATCH($BP$167&amp;"_"&amp;$BP172,#REF!,0),1),"")</f>
        <v/>
      </c>
      <c r="BR172" s="21" t="str">
        <f>IFERROR(INDEX(#REF!,MATCH($BP$167&amp;"_"&amp;$BP172,#REF!,0),1),"")</f>
        <v/>
      </c>
      <c r="BS172" s="21" t="str">
        <f>IFERROR(INDEX(#REF!,MATCH($BP$167&amp;"_"&amp;$BP172,#REF!,0),1),"")&amp;" "&amp;IFERROR(INDEX(#REF!,MATCH($BP$167&amp;"_"&amp;$BP172,#REF!,0),1),"")</f>
        <v xml:space="preserve"> </v>
      </c>
      <c r="BT172" s="21" t="str">
        <f>IFERROR(INDEX(#REF!,MATCH($BP$167&amp;"_"&amp;$BP172,#REF!,0),1),"")</f>
        <v/>
      </c>
      <c r="BU172" s="27" t="str">
        <f>IFERROR(VLOOKUP(BR172,#REF!,7,0),"")</f>
        <v/>
      </c>
      <c r="BV172" s="27" t="str">
        <f>IFERROR(IF(VLOOKUP(BR172,#REF!,8,0)=0,"NE","ANO"),"")</f>
        <v/>
      </c>
      <c r="BX172" s="21" t="e">
        <f t="shared" si="466"/>
        <v>#REF!</v>
      </c>
      <c r="BY172" s="21" t="str">
        <f t="shared" si="492"/>
        <v/>
      </c>
      <c r="BZ172" s="21" t="str">
        <f t="shared" si="493"/>
        <v/>
      </c>
      <c r="CA172" s="21" t="str">
        <f t="shared" si="494"/>
        <v xml:space="preserve"> </v>
      </c>
      <c r="CB172" s="21" t="str">
        <f t="shared" si="495"/>
        <v/>
      </c>
      <c r="CC172" s="27" t="str">
        <f t="shared" si="496"/>
        <v/>
      </c>
      <c r="CD172" s="27" t="str">
        <f t="shared" si="497"/>
        <v/>
      </c>
      <c r="CF172" s="21" t="e">
        <f>IF(COUNTA($CF$169:CF171)&lt;=COUNTIF(#REF!,_listky!$CF$167),MAX($CF$169:CF171)+1,"")</f>
        <v>#REF!</v>
      </c>
      <c r="CG172" s="21" t="str">
        <f>IFERROR(INDEX(#REF!,MATCH($CF$167&amp;"_"&amp;$CF172,#REF!,0),1),"")</f>
        <v/>
      </c>
      <c r="CH172" s="21" t="str">
        <f>IFERROR(INDEX(#REF!,MATCH($CF$167&amp;"_"&amp;$CF172,#REF!,0),1),"")</f>
        <v/>
      </c>
      <c r="CI172" s="21" t="str">
        <f>IFERROR(INDEX(#REF!,MATCH($CF$167&amp;"_"&amp;$CF172,#REF!,0),1),"")&amp;" "&amp;IFERROR(INDEX(#REF!,MATCH($CF$167&amp;"_"&amp;$CF172,#REF!,0),1),"")</f>
        <v xml:space="preserve"> </v>
      </c>
      <c r="CJ172" s="21" t="str">
        <f>IFERROR(INDEX(#REF!,MATCH($CF$167&amp;"_"&amp;$CF172,#REF!,0),1),"")</f>
        <v/>
      </c>
      <c r="CK172" s="27" t="str">
        <f>IFERROR(VLOOKUP(CH172,#REF!,7,0),"")</f>
        <v/>
      </c>
      <c r="CL172" s="27" t="str">
        <f>IFERROR(IF(VLOOKUP(CH172,#REF!,8,0)=0,"NE","ANO"),"")</f>
        <v/>
      </c>
      <c r="CN172" s="21" t="e">
        <f t="shared" si="467"/>
        <v>#REF!</v>
      </c>
      <c r="CO172" s="21" t="str">
        <f t="shared" si="498"/>
        <v/>
      </c>
      <c r="CP172" s="21" t="str">
        <f t="shared" si="499"/>
        <v/>
      </c>
      <c r="CQ172" s="21" t="str">
        <f t="shared" si="500"/>
        <v xml:space="preserve"> </v>
      </c>
      <c r="CR172" s="21" t="str">
        <f t="shared" si="501"/>
        <v/>
      </c>
      <c r="CS172" s="27" t="str">
        <f t="shared" si="502"/>
        <v/>
      </c>
      <c r="CT172" s="27" t="str">
        <f t="shared" si="503"/>
        <v/>
      </c>
    </row>
    <row r="173" spans="4:98" x14ac:dyDescent="0.25">
      <c r="D173" s="21" t="e">
        <f>IF(COUNTA($D$169:D172)&lt;=COUNTIF(#REF!,_listky!$D$167),MAX($D$169:D172)+1,"")</f>
        <v>#REF!</v>
      </c>
      <c r="E173" s="21" t="str">
        <f>IFERROR(INDEX(#REF!,MATCH($D$167&amp;"_"&amp;$D173,#REF!,0),1),"")</f>
        <v/>
      </c>
      <c r="F173" s="21" t="str">
        <f>IFERROR(INDEX(#REF!,MATCH($D$167&amp;"_"&amp;$D173,#REF!,0),1),"")</f>
        <v/>
      </c>
      <c r="G173" s="21" t="str">
        <f>IFERROR(INDEX(#REF!,MATCH($D$167&amp;"_"&amp;$D173,#REF!,0),1),"")&amp;" "&amp;IFERROR(INDEX(#REF!,MATCH($D$152&amp;"_"&amp;$D173,#REF!,0),1),"")</f>
        <v xml:space="preserve"> </v>
      </c>
      <c r="H173" s="21" t="str">
        <f>IFERROR(INDEX(#REF!,MATCH($D$167&amp;"_"&amp;$D173,#REF!,0),1),"")</f>
        <v/>
      </c>
      <c r="I173" s="27" t="str">
        <f>IFERROR(VLOOKUP(F173,#REF!,7,0),"")</f>
        <v/>
      </c>
      <c r="J173" s="27" t="str">
        <f>IFERROR(IF(VLOOKUP(F173,#REF!,8,0)=0,"NE","ANO"),"")</f>
        <v/>
      </c>
      <c r="L173" s="21" t="e">
        <f t="shared" si="462"/>
        <v>#REF!</v>
      </c>
      <c r="M173" s="21" t="str">
        <f t="shared" si="468"/>
        <v/>
      </c>
      <c r="N173" s="21" t="str">
        <f t="shared" si="469"/>
        <v/>
      </c>
      <c r="O173" s="21" t="str">
        <f t="shared" si="470"/>
        <v xml:space="preserve"> </v>
      </c>
      <c r="P173" s="21" t="str">
        <f t="shared" si="471"/>
        <v/>
      </c>
      <c r="Q173" s="27" t="str">
        <f t="shared" si="472"/>
        <v/>
      </c>
      <c r="R173" s="27" t="str">
        <f t="shared" si="473"/>
        <v/>
      </c>
      <c r="T173" s="21" t="e">
        <f>IF(COUNTA($T$169:T172)&lt;=COUNTIF(#REF!,_listky!$T$167),MAX($T$169:T172)+1,"")</f>
        <v>#REF!</v>
      </c>
      <c r="U173" s="21" t="str">
        <f>IFERROR(INDEX(#REF!,MATCH($T$167&amp;"_"&amp;$T173,#REF!,0),1),"")</f>
        <v/>
      </c>
      <c r="V173" s="21" t="str">
        <f>IFERROR(INDEX(#REF!,MATCH($T$167&amp;"_"&amp;$T173,#REF!,0),1),"")</f>
        <v/>
      </c>
      <c r="W173" s="21" t="str">
        <f>IFERROR(INDEX(#REF!,MATCH($T$167&amp;"_"&amp;$T173,#REF!,0),1),"")&amp;" "&amp;IFERROR(INDEX(#REF!,MATCH($T$167&amp;"_"&amp;$T173,#REF!,0),1),"")</f>
        <v xml:space="preserve"> </v>
      </c>
      <c r="X173" s="21" t="str">
        <f>IFERROR(INDEX(#REF!,MATCH($T$167&amp;"_"&amp;$T173,#REF!,0),1),"")</f>
        <v/>
      </c>
      <c r="Y173" s="27" t="str">
        <f>IFERROR(VLOOKUP(V173,#REF!,7,0),"")</f>
        <v/>
      </c>
      <c r="Z173" s="27" t="str">
        <f>IFERROR(IF(VLOOKUP(V173,#REF!,8,0)=0,"NE","ANO"),"")</f>
        <v/>
      </c>
      <c r="AB173" s="21" t="e">
        <f t="shared" si="463"/>
        <v>#REF!</v>
      </c>
      <c r="AC173" s="21" t="str">
        <f t="shared" si="474"/>
        <v/>
      </c>
      <c r="AD173" s="21" t="str">
        <f t="shared" si="475"/>
        <v/>
      </c>
      <c r="AE173" s="21" t="str">
        <f t="shared" si="476"/>
        <v xml:space="preserve"> </v>
      </c>
      <c r="AF173" s="21" t="str">
        <f t="shared" si="477"/>
        <v/>
      </c>
      <c r="AG173" s="27" t="str">
        <f t="shared" si="478"/>
        <v/>
      </c>
      <c r="AH173" s="27" t="str">
        <f t="shared" si="479"/>
        <v/>
      </c>
      <c r="AJ173" s="21" t="e">
        <f>IF(COUNTA($AJ$169:AJ172)&lt;=COUNTIF(#REF!,_listky!$AJ$167),MAX($AJ$169:AJ172)+1,"")</f>
        <v>#REF!</v>
      </c>
      <c r="AK173" s="21" t="str">
        <f>IFERROR(INDEX(#REF!,MATCH($AJ$167&amp;"_"&amp;$AJ173,#REF!,0),1),"")</f>
        <v/>
      </c>
      <c r="AL173" s="21" t="str">
        <f>IFERROR(INDEX(#REF!,MATCH($AJ$167&amp;"_"&amp;$AJ173,#REF!,0),1),"")</f>
        <v/>
      </c>
      <c r="AM173" s="21" t="str">
        <f>IFERROR(INDEX(#REF!,MATCH($AJ$167&amp;"_"&amp;$AJ173,#REF!,0),1),"")&amp;" "&amp;IFERROR(INDEX(#REF!,MATCH($AJ$167&amp;"_"&amp;$AJ173,#REF!,0),1),"")</f>
        <v xml:space="preserve"> </v>
      </c>
      <c r="AN173" s="21" t="str">
        <f>IFERROR(INDEX(#REF!,MATCH($AJ$167&amp;"_"&amp;$AJ173,#REF!,0),1),"")</f>
        <v/>
      </c>
      <c r="AO173" s="27" t="str">
        <f>IFERROR(VLOOKUP(AL173,#REF!,7,0),"")</f>
        <v/>
      </c>
      <c r="AP173" s="27" t="str">
        <f>IFERROR(IF(VLOOKUP(AL173,#REF!,8,0)=0,"NE","ANO"),"")</f>
        <v/>
      </c>
      <c r="AR173" s="21" t="e">
        <f t="shared" si="464"/>
        <v>#REF!</v>
      </c>
      <c r="AS173" s="21" t="str">
        <f t="shared" si="480"/>
        <v/>
      </c>
      <c r="AT173" s="21" t="str">
        <f t="shared" si="481"/>
        <v/>
      </c>
      <c r="AU173" s="21" t="str">
        <f t="shared" si="482"/>
        <v xml:space="preserve"> </v>
      </c>
      <c r="AV173" s="21" t="str">
        <f t="shared" si="483"/>
        <v/>
      </c>
      <c r="AW173" s="27" t="str">
        <f t="shared" si="484"/>
        <v/>
      </c>
      <c r="AX173" s="27" t="str">
        <f t="shared" si="485"/>
        <v/>
      </c>
      <c r="AZ173" s="21" t="e">
        <f>IF(COUNTA($AZ$169:AZ172)&lt;=COUNTIF(#REF!,_listky!$AZ$167),MAX($AZ$169:AZ172)+1,"")</f>
        <v>#REF!</v>
      </c>
      <c r="BA173" s="21" t="str">
        <f>IFERROR(INDEX(#REF!,MATCH($AZ$167&amp;"_"&amp;$AZ173,#REF!,0),1),"")</f>
        <v/>
      </c>
      <c r="BB173" s="21" t="str">
        <f>IFERROR(INDEX(#REF!,MATCH($AZ$167&amp;"_"&amp;$AZ173,#REF!,0),1),"")</f>
        <v/>
      </c>
      <c r="BC173" s="21" t="str">
        <f>IFERROR(INDEX(#REF!,MATCH($AZ$167&amp;"_"&amp;$AZ173,#REF!,0),1),"")&amp;" "&amp;IFERROR(INDEX(#REF!,MATCH($AZ$167&amp;"_"&amp;$AZ173,#REF!,0),1),"")</f>
        <v xml:space="preserve"> </v>
      </c>
      <c r="BD173" s="21" t="str">
        <f>IFERROR(INDEX(#REF!,MATCH($AZ$167&amp;"_"&amp;$AZ173,#REF!,0),1),"")</f>
        <v/>
      </c>
      <c r="BE173" s="27" t="str">
        <f>IFERROR(VLOOKUP(BB173,#REF!,7,0),"")</f>
        <v/>
      </c>
      <c r="BF173" s="27" t="str">
        <f>IFERROR(IF(VLOOKUP(BB173,#REF!,8,0)=0,"NE","ANO"),"")</f>
        <v/>
      </c>
      <c r="BH173" s="21" t="e">
        <f t="shared" si="465"/>
        <v>#REF!</v>
      </c>
      <c r="BI173" s="21" t="str">
        <f t="shared" si="486"/>
        <v/>
      </c>
      <c r="BJ173" s="21" t="str">
        <f t="shared" si="487"/>
        <v/>
      </c>
      <c r="BK173" s="21" t="str">
        <f t="shared" si="488"/>
        <v xml:space="preserve"> </v>
      </c>
      <c r="BL173" s="21" t="str">
        <f t="shared" si="489"/>
        <v/>
      </c>
      <c r="BM173" s="27" t="str">
        <f t="shared" si="490"/>
        <v/>
      </c>
      <c r="BN173" s="27" t="str">
        <f t="shared" si="491"/>
        <v/>
      </c>
      <c r="BP173" s="21" t="e">
        <f>IF(COUNTA($BP$169:BP172)&lt;=COUNTIF(#REF!,_listky!$BP$167),MAX($BP$169:BP172)+1,"")</f>
        <v>#REF!</v>
      </c>
      <c r="BQ173" s="21" t="str">
        <f>IFERROR(INDEX(#REF!,MATCH($BP$167&amp;"_"&amp;$BP173,#REF!,0),1),"")</f>
        <v/>
      </c>
      <c r="BR173" s="21" t="str">
        <f>IFERROR(INDEX(#REF!,MATCH($BP$167&amp;"_"&amp;$BP173,#REF!,0),1),"")</f>
        <v/>
      </c>
      <c r="BS173" s="21" t="str">
        <f>IFERROR(INDEX(#REF!,MATCH($BP$167&amp;"_"&amp;$BP173,#REF!,0),1),"")&amp;" "&amp;IFERROR(INDEX(#REF!,MATCH($BP$167&amp;"_"&amp;$BP173,#REF!,0),1),"")</f>
        <v xml:space="preserve"> </v>
      </c>
      <c r="BT173" s="21" t="str">
        <f>IFERROR(INDEX(#REF!,MATCH($BP$167&amp;"_"&amp;$BP173,#REF!,0),1),"")</f>
        <v/>
      </c>
      <c r="BU173" s="27" t="str">
        <f>IFERROR(VLOOKUP(BR173,#REF!,7,0),"")</f>
        <v/>
      </c>
      <c r="BV173" s="27" t="str">
        <f>IFERROR(IF(VLOOKUP(BR173,#REF!,8,0)=0,"NE","ANO"),"")</f>
        <v/>
      </c>
      <c r="BX173" s="21" t="e">
        <f t="shared" si="466"/>
        <v>#REF!</v>
      </c>
      <c r="BY173" s="21" t="str">
        <f t="shared" si="492"/>
        <v/>
      </c>
      <c r="BZ173" s="21" t="str">
        <f t="shared" si="493"/>
        <v/>
      </c>
      <c r="CA173" s="21" t="str">
        <f t="shared" si="494"/>
        <v xml:space="preserve"> </v>
      </c>
      <c r="CB173" s="21" t="str">
        <f t="shared" si="495"/>
        <v/>
      </c>
      <c r="CC173" s="27" t="str">
        <f t="shared" si="496"/>
        <v/>
      </c>
      <c r="CD173" s="27" t="str">
        <f t="shared" si="497"/>
        <v/>
      </c>
      <c r="CF173" s="21" t="e">
        <f>IF(COUNTA($CF$169:CF172)&lt;=COUNTIF(#REF!,_listky!$CF$167),MAX($CF$169:CF172)+1,"")</f>
        <v>#REF!</v>
      </c>
      <c r="CG173" s="21" t="str">
        <f>IFERROR(INDEX(#REF!,MATCH($CF$167&amp;"_"&amp;$CF173,#REF!,0),1),"")</f>
        <v/>
      </c>
      <c r="CH173" s="21" t="str">
        <f>IFERROR(INDEX(#REF!,MATCH($CF$167&amp;"_"&amp;$CF173,#REF!,0),1),"")</f>
        <v/>
      </c>
      <c r="CI173" s="21" t="str">
        <f>IFERROR(INDEX(#REF!,MATCH($CF$167&amp;"_"&amp;$CF173,#REF!,0),1),"")&amp;" "&amp;IFERROR(INDEX(#REF!,MATCH($CF$167&amp;"_"&amp;$CF173,#REF!,0),1),"")</f>
        <v xml:space="preserve"> </v>
      </c>
      <c r="CJ173" s="21" t="str">
        <f>IFERROR(INDEX(#REF!,MATCH($CF$167&amp;"_"&amp;$CF173,#REF!,0),1),"")</f>
        <v/>
      </c>
      <c r="CK173" s="27" t="str">
        <f>IFERROR(VLOOKUP(CH173,#REF!,7,0),"")</f>
        <v/>
      </c>
      <c r="CL173" s="27" t="str">
        <f>IFERROR(IF(VLOOKUP(CH173,#REF!,8,0)=0,"NE","ANO"),"")</f>
        <v/>
      </c>
      <c r="CN173" s="21" t="e">
        <f t="shared" si="467"/>
        <v>#REF!</v>
      </c>
      <c r="CO173" s="21" t="str">
        <f t="shared" si="498"/>
        <v/>
      </c>
      <c r="CP173" s="21" t="str">
        <f t="shared" si="499"/>
        <v/>
      </c>
      <c r="CQ173" s="21" t="str">
        <f t="shared" si="500"/>
        <v xml:space="preserve"> </v>
      </c>
      <c r="CR173" s="21" t="str">
        <f t="shared" si="501"/>
        <v/>
      </c>
      <c r="CS173" s="27" t="str">
        <f t="shared" si="502"/>
        <v/>
      </c>
      <c r="CT173" s="27" t="str">
        <f t="shared" si="503"/>
        <v/>
      </c>
    </row>
    <row r="174" spans="4:98" x14ac:dyDescent="0.25">
      <c r="D174" s="21" t="e">
        <f>IF(COUNTA($D$169:D173)&lt;=COUNTIF(#REF!,_listky!$D$167),MAX($D$169:D173)+1,"")</f>
        <v>#REF!</v>
      </c>
      <c r="E174" s="21" t="str">
        <f>IFERROR(INDEX(#REF!,MATCH($D$167&amp;"_"&amp;$D174,#REF!,0),1),"")</f>
        <v/>
      </c>
      <c r="F174" s="21" t="str">
        <f>IFERROR(INDEX(#REF!,MATCH($D$167&amp;"_"&amp;$D174,#REF!,0),1),"")</f>
        <v/>
      </c>
      <c r="G174" s="21" t="str">
        <f>IFERROR(INDEX(#REF!,MATCH($D$167&amp;"_"&amp;$D174,#REF!,0),1),"")&amp;" "&amp;IFERROR(INDEX(#REF!,MATCH($D$152&amp;"_"&amp;$D174,#REF!,0),1),"")</f>
        <v xml:space="preserve"> </v>
      </c>
      <c r="H174" s="21" t="str">
        <f>IFERROR(INDEX(#REF!,MATCH($D$167&amp;"_"&amp;$D174,#REF!,0),1),"")</f>
        <v/>
      </c>
      <c r="I174" s="27" t="str">
        <f>IFERROR(VLOOKUP(F174,#REF!,7,0),"")</f>
        <v/>
      </c>
      <c r="J174" s="27" t="str">
        <f>IFERROR(IF(VLOOKUP(F174,#REF!,8,0)=0,"NE","ANO"),"")</f>
        <v/>
      </c>
      <c r="L174" s="21" t="e">
        <f t="shared" si="462"/>
        <v>#REF!</v>
      </c>
      <c r="M174" s="21" t="str">
        <f t="shared" si="468"/>
        <v/>
      </c>
      <c r="N174" s="21" t="str">
        <f t="shared" si="469"/>
        <v/>
      </c>
      <c r="O174" s="21" t="str">
        <f t="shared" si="470"/>
        <v xml:space="preserve"> </v>
      </c>
      <c r="P174" s="21" t="str">
        <f t="shared" si="471"/>
        <v/>
      </c>
      <c r="Q174" s="27" t="str">
        <f t="shared" si="472"/>
        <v/>
      </c>
      <c r="R174" s="27" t="str">
        <f t="shared" si="473"/>
        <v/>
      </c>
      <c r="T174" s="21" t="e">
        <f>IF(COUNTA($T$169:T173)&lt;=COUNTIF(#REF!,_listky!$T$167),MAX($T$169:T173)+1,"")</f>
        <v>#REF!</v>
      </c>
      <c r="U174" s="21" t="str">
        <f>IFERROR(INDEX(#REF!,MATCH($T$167&amp;"_"&amp;$T174,#REF!,0),1),"")</f>
        <v/>
      </c>
      <c r="V174" s="21" t="str">
        <f>IFERROR(INDEX(#REF!,MATCH($T$167&amp;"_"&amp;$T174,#REF!,0),1),"")</f>
        <v/>
      </c>
      <c r="W174" s="21" t="str">
        <f>IFERROR(INDEX(#REF!,MATCH($T$167&amp;"_"&amp;$T174,#REF!,0),1),"")&amp;" "&amp;IFERROR(INDEX(#REF!,MATCH($T$167&amp;"_"&amp;$T174,#REF!,0),1),"")</f>
        <v xml:space="preserve"> </v>
      </c>
      <c r="X174" s="21" t="str">
        <f>IFERROR(INDEX(#REF!,MATCH($T$167&amp;"_"&amp;$T174,#REF!,0),1),"")</f>
        <v/>
      </c>
      <c r="Y174" s="27" t="str">
        <f>IFERROR(VLOOKUP(V174,#REF!,7,0),"")</f>
        <v/>
      </c>
      <c r="Z174" s="27" t="str">
        <f>IFERROR(IF(VLOOKUP(V174,#REF!,8,0)=0,"NE","ANO"),"")</f>
        <v/>
      </c>
      <c r="AB174" s="21" t="e">
        <f t="shared" si="463"/>
        <v>#REF!</v>
      </c>
      <c r="AC174" s="21" t="str">
        <f t="shared" si="474"/>
        <v/>
      </c>
      <c r="AD174" s="21" t="str">
        <f t="shared" si="475"/>
        <v/>
      </c>
      <c r="AE174" s="21" t="str">
        <f t="shared" si="476"/>
        <v xml:space="preserve"> </v>
      </c>
      <c r="AF174" s="21" t="str">
        <f t="shared" si="477"/>
        <v/>
      </c>
      <c r="AG174" s="27" t="str">
        <f t="shared" si="478"/>
        <v/>
      </c>
      <c r="AH174" s="27" t="str">
        <f t="shared" si="479"/>
        <v/>
      </c>
      <c r="AJ174" s="21" t="e">
        <f>IF(COUNTA($AJ$169:AJ173)&lt;=COUNTIF(#REF!,_listky!$AJ$167),MAX($AJ$169:AJ173)+1,"")</f>
        <v>#REF!</v>
      </c>
      <c r="AK174" s="21" t="str">
        <f>IFERROR(INDEX(#REF!,MATCH($AJ$167&amp;"_"&amp;$AJ174,#REF!,0),1),"")</f>
        <v/>
      </c>
      <c r="AL174" s="21" t="str">
        <f>IFERROR(INDEX(#REF!,MATCH($AJ$167&amp;"_"&amp;$AJ174,#REF!,0),1),"")</f>
        <v/>
      </c>
      <c r="AM174" s="21" t="str">
        <f>IFERROR(INDEX(#REF!,MATCH($AJ$167&amp;"_"&amp;$AJ174,#REF!,0),1),"")&amp;" "&amp;IFERROR(INDEX(#REF!,MATCH($AJ$167&amp;"_"&amp;$AJ174,#REF!,0),1),"")</f>
        <v xml:space="preserve"> </v>
      </c>
      <c r="AN174" s="21" t="str">
        <f>IFERROR(INDEX(#REF!,MATCH($AJ$167&amp;"_"&amp;$AJ174,#REF!,0),1),"")</f>
        <v/>
      </c>
      <c r="AO174" s="27" t="str">
        <f>IFERROR(VLOOKUP(AL174,#REF!,7,0),"")</f>
        <v/>
      </c>
      <c r="AP174" s="27" t="str">
        <f>IFERROR(IF(VLOOKUP(AL174,#REF!,8,0)=0,"NE","ANO"),"")</f>
        <v/>
      </c>
      <c r="AR174" s="21" t="e">
        <f t="shared" si="464"/>
        <v>#REF!</v>
      </c>
      <c r="AS174" s="21" t="str">
        <f t="shared" si="480"/>
        <v/>
      </c>
      <c r="AT174" s="21" t="str">
        <f t="shared" si="481"/>
        <v/>
      </c>
      <c r="AU174" s="21" t="str">
        <f t="shared" si="482"/>
        <v xml:space="preserve"> </v>
      </c>
      <c r="AV174" s="21" t="str">
        <f t="shared" si="483"/>
        <v/>
      </c>
      <c r="AW174" s="27" t="str">
        <f t="shared" si="484"/>
        <v/>
      </c>
      <c r="AX174" s="27" t="str">
        <f t="shared" si="485"/>
        <v/>
      </c>
      <c r="AZ174" s="21" t="e">
        <f>IF(COUNTA($AZ$169:AZ173)&lt;=COUNTIF(#REF!,_listky!$AZ$167),MAX($AZ$169:AZ173)+1,"")</f>
        <v>#REF!</v>
      </c>
      <c r="BA174" s="21" t="str">
        <f>IFERROR(INDEX(#REF!,MATCH($AZ$167&amp;"_"&amp;$AZ174,#REF!,0),1),"")</f>
        <v/>
      </c>
      <c r="BB174" s="21" t="str">
        <f>IFERROR(INDEX(#REF!,MATCH($AZ$167&amp;"_"&amp;$AZ174,#REF!,0),1),"")</f>
        <v/>
      </c>
      <c r="BC174" s="21" t="str">
        <f>IFERROR(INDEX(#REF!,MATCH($AZ$167&amp;"_"&amp;$AZ174,#REF!,0),1),"")&amp;" "&amp;IFERROR(INDEX(#REF!,MATCH($AZ$167&amp;"_"&amp;$AZ174,#REF!,0),1),"")</f>
        <v xml:space="preserve"> </v>
      </c>
      <c r="BD174" s="21" t="str">
        <f>IFERROR(INDEX(#REF!,MATCH($AZ$167&amp;"_"&amp;$AZ174,#REF!,0),1),"")</f>
        <v/>
      </c>
      <c r="BE174" s="27" t="str">
        <f>IFERROR(VLOOKUP(BB174,#REF!,7,0),"")</f>
        <v/>
      </c>
      <c r="BF174" s="27" t="str">
        <f>IFERROR(IF(VLOOKUP(BB174,#REF!,8,0)=0,"NE","ANO"),"")</f>
        <v/>
      </c>
      <c r="BH174" s="21" t="e">
        <f t="shared" si="465"/>
        <v>#REF!</v>
      </c>
      <c r="BI174" s="21" t="str">
        <f t="shared" si="486"/>
        <v/>
      </c>
      <c r="BJ174" s="21" t="str">
        <f t="shared" si="487"/>
        <v/>
      </c>
      <c r="BK174" s="21" t="str">
        <f t="shared" si="488"/>
        <v xml:space="preserve"> </v>
      </c>
      <c r="BL174" s="21" t="str">
        <f t="shared" si="489"/>
        <v/>
      </c>
      <c r="BM174" s="27" t="str">
        <f t="shared" si="490"/>
        <v/>
      </c>
      <c r="BN174" s="27" t="str">
        <f t="shared" si="491"/>
        <v/>
      </c>
      <c r="BP174" s="21" t="e">
        <f>IF(COUNTA($BP$169:BP173)&lt;=COUNTIF(#REF!,_listky!$BP$167),MAX($BP$169:BP173)+1,"")</f>
        <v>#REF!</v>
      </c>
      <c r="BQ174" s="21" t="str">
        <f>IFERROR(INDEX(#REF!,MATCH($BP$167&amp;"_"&amp;$BP174,#REF!,0),1),"")</f>
        <v/>
      </c>
      <c r="BR174" s="21" t="str">
        <f>IFERROR(INDEX(#REF!,MATCH($BP$167&amp;"_"&amp;$BP174,#REF!,0),1),"")</f>
        <v/>
      </c>
      <c r="BS174" s="21" t="str">
        <f>IFERROR(INDEX(#REF!,MATCH($BP$167&amp;"_"&amp;$BP174,#REF!,0),1),"")&amp;" "&amp;IFERROR(INDEX(#REF!,MATCH($BP$167&amp;"_"&amp;$BP174,#REF!,0),1),"")</f>
        <v xml:space="preserve"> </v>
      </c>
      <c r="BT174" s="21" t="str">
        <f>IFERROR(INDEX(#REF!,MATCH($BP$167&amp;"_"&amp;$BP174,#REF!,0),1),"")</f>
        <v/>
      </c>
      <c r="BU174" s="27" t="str">
        <f>IFERROR(VLOOKUP(BR174,#REF!,7,0),"")</f>
        <v/>
      </c>
      <c r="BV174" s="27" t="str">
        <f>IFERROR(IF(VLOOKUP(BR174,#REF!,8,0)=0,"NE","ANO"),"")</f>
        <v/>
      </c>
      <c r="BX174" s="21" t="e">
        <f t="shared" si="466"/>
        <v>#REF!</v>
      </c>
      <c r="BY174" s="21" t="str">
        <f t="shared" si="492"/>
        <v/>
      </c>
      <c r="BZ174" s="21" t="str">
        <f t="shared" si="493"/>
        <v/>
      </c>
      <c r="CA174" s="21" t="str">
        <f t="shared" si="494"/>
        <v xml:space="preserve"> </v>
      </c>
      <c r="CB174" s="21" t="str">
        <f t="shared" si="495"/>
        <v/>
      </c>
      <c r="CC174" s="27" t="str">
        <f t="shared" si="496"/>
        <v/>
      </c>
      <c r="CD174" s="27" t="str">
        <f t="shared" si="497"/>
        <v/>
      </c>
      <c r="CF174" s="21" t="e">
        <f>IF(COUNTA($CF$169:CF173)&lt;=COUNTIF(#REF!,_listky!$CF$167),MAX($CF$169:CF173)+1,"")</f>
        <v>#REF!</v>
      </c>
      <c r="CG174" s="21" t="str">
        <f>IFERROR(INDEX(#REF!,MATCH($CF$167&amp;"_"&amp;$CF174,#REF!,0),1),"")</f>
        <v/>
      </c>
      <c r="CH174" s="21" t="str">
        <f>IFERROR(INDEX(#REF!,MATCH($CF$167&amp;"_"&amp;$CF174,#REF!,0),1),"")</f>
        <v/>
      </c>
      <c r="CI174" s="21" t="str">
        <f>IFERROR(INDEX(#REF!,MATCH($CF$167&amp;"_"&amp;$CF174,#REF!,0),1),"")&amp;" "&amp;IFERROR(INDEX(#REF!,MATCH($CF$167&amp;"_"&amp;$CF174,#REF!,0),1),"")</f>
        <v xml:space="preserve"> </v>
      </c>
      <c r="CJ174" s="21" t="str">
        <f>IFERROR(INDEX(#REF!,MATCH($CF$167&amp;"_"&amp;$CF174,#REF!,0),1),"")</f>
        <v/>
      </c>
      <c r="CK174" s="27" t="str">
        <f>IFERROR(VLOOKUP(CH174,#REF!,7,0),"")</f>
        <v/>
      </c>
      <c r="CL174" s="27" t="str">
        <f>IFERROR(IF(VLOOKUP(CH174,#REF!,8,0)=0,"NE","ANO"),"")</f>
        <v/>
      </c>
      <c r="CN174" s="21" t="e">
        <f t="shared" si="467"/>
        <v>#REF!</v>
      </c>
      <c r="CO174" s="21" t="str">
        <f t="shared" si="498"/>
        <v/>
      </c>
      <c r="CP174" s="21" t="str">
        <f t="shared" si="499"/>
        <v/>
      </c>
      <c r="CQ174" s="21" t="str">
        <f t="shared" si="500"/>
        <v xml:space="preserve"> </v>
      </c>
      <c r="CR174" s="21" t="str">
        <f t="shared" si="501"/>
        <v/>
      </c>
      <c r="CS174" s="27" t="str">
        <f t="shared" si="502"/>
        <v/>
      </c>
      <c r="CT174" s="27" t="str">
        <f t="shared" si="503"/>
        <v/>
      </c>
    </row>
    <row r="175" spans="4:98" x14ac:dyDescent="0.25">
      <c r="D175" s="21" t="e">
        <f>IF(COUNTA($D$169:D174)&lt;=COUNTIF(#REF!,_listky!$D$167),MAX($D$169:D174)+1,"")</f>
        <v>#REF!</v>
      </c>
      <c r="E175" s="21" t="str">
        <f>IFERROR(INDEX(#REF!,MATCH($D$167&amp;"_"&amp;$D175,#REF!,0),1),"")</f>
        <v/>
      </c>
      <c r="F175" s="21" t="str">
        <f>IFERROR(INDEX(#REF!,MATCH($D$167&amp;"_"&amp;$D175,#REF!,0),1),"")</f>
        <v/>
      </c>
      <c r="G175" s="21" t="str">
        <f>IFERROR(INDEX(#REF!,MATCH($D$167&amp;"_"&amp;$D175,#REF!,0),1),"")&amp;" "&amp;IFERROR(INDEX(#REF!,MATCH($D$152&amp;"_"&amp;$D175,#REF!,0),1),"")</f>
        <v xml:space="preserve"> </v>
      </c>
      <c r="H175" s="21" t="str">
        <f>IFERROR(INDEX(#REF!,MATCH($D$167&amp;"_"&amp;$D175,#REF!,0),1),"")</f>
        <v/>
      </c>
      <c r="I175" s="27" t="str">
        <f>IFERROR(VLOOKUP(F175,#REF!,7,0),"")</f>
        <v/>
      </c>
      <c r="J175" s="27" t="str">
        <f>IFERROR(IF(VLOOKUP(F175,#REF!,8,0)=0,"NE","ANO"),"")</f>
        <v/>
      </c>
      <c r="L175" s="21" t="e">
        <f t="shared" si="462"/>
        <v>#REF!</v>
      </c>
      <c r="M175" s="21" t="str">
        <f t="shared" si="468"/>
        <v/>
      </c>
      <c r="N175" s="21" t="str">
        <f t="shared" si="469"/>
        <v/>
      </c>
      <c r="O175" s="21" t="str">
        <f t="shared" si="470"/>
        <v xml:space="preserve"> </v>
      </c>
      <c r="P175" s="21" t="str">
        <f t="shared" si="471"/>
        <v/>
      </c>
      <c r="Q175" s="27" t="str">
        <f t="shared" si="472"/>
        <v/>
      </c>
      <c r="R175" s="27" t="str">
        <f t="shared" si="473"/>
        <v/>
      </c>
      <c r="T175" s="21" t="e">
        <f>IF(COUNTA($T$169:T174)&lt;=COUNTIF(#REF!,_listky!$T$167),MAX($T$169:T174)+1,"")</f>
        <v>#REF!</v>
      </c>
      <c r="U175" s="21" t="str">
        <f>IFERROR(INDEX(#REF!,MATCH($T$167&amp;"_"&amp;$T175,#REF!,0),1),"")</f>
        <v/>
      </c>
      <c r="V175" s="21" t="str">
        <f>IFERROR(INDEX(#REF!,MATCH($T$167&amp;"_"&amp;$T175,#REF!,0),1),"")</f>
        <v/>
      </c>
      <c r="W175" s="21" t="str">
        <f>IFERROR(INDEX(#REF!,MATCH($T$167&amp;"_"&amp;$T175,#REF!,0),1),"")&amp;" "&amp;IFERROR(INDEX(#REF!,MATCH($T$167&amp;"_"&amp;$T175,#REF!,0),1),"")</f>
        <v xml:space="preserve"> </v>
      </c>
      <c r="X175" s="21" t="str">
        <f>IFERROR(INDEX(#REF!,MATCH($T$167&amp;"_"&amp;$T175,#REF!,0),1),"")</f>
        <v/>
      </c>
      <c r="Y175" s="27" t="str">
        <f>IFERROR(VLOOKUP(V175,#REF!,7,0),"")</f>
        <v/>
      </c>
      <c r="Z175" s="27" t="str">
        <f>IFERROR(IF(VLOOKUP(V175,#REF!,8,0)=0,"NE","ANO"),"")</f>
        <v/>
      </c>
      <c r="AB175" s="21" t="e">
        <f t="shared" si="463"/>
        <v>#REF!</v>
      </c>
      <c r="AC175" s="21" t="str">
        <f t="shared" si="474"/>
        <v/>
      </c>
      <c r="AD175" s="21" t="str">
        <f t="shared" si="475"/>
        <v/>
      </c>
      <c r="AE175" s="21" t="str">
        <f t="shared" si="476"/>
        <v xml:space="preserve"> </v>
      </c>
      <c r="AF175" s="21" t="str">
        <f t="shared" si="477"/>
        <v/>
      </c>
      <c r="AG175" s="27" t="str">
        <f t="shared" si="478"/>
        <v/>
      </c>
      <c r="AH175" s="27" t="str">
        <f t="shared" si="479"/>
        <v/>
      </c>
      <c r="AJ175" s="21" t="e">
        <f>IF(COUNTA($AJ$169:AJ174)&lt;=COUNTIF(#REF!,_listky!$AJ$167),MAX($AJ$169:AJ174)+1,"")</f>
        <v>#REF!</v>
      </c>
      <c r="AK175" s="21" t="str">
        <f>IFERROR(INDEX(#REF!,MATCH($AJ$167&amp;"_"&amp;$AJ175,#REF!,0),1),"")</f>
        <v/>
      </c>
      <c r="AL175" s="21" t="str">
        <f>IFERROR(INDEX(#REF!,MATCH($AJ$167&amp;"_"&amp;$AJ175,#REF!,0),1),"")</f>
        <v/>
      </c>
      <c r="AM175" s="21" t="str">
        <f>IFERROR(INDEX(#REF!,MATCH($AJ$167&amp;"_"&amp;$AJ175,#REF!,0),1),"")&amp;" "&amp;IFERROR(INDEX(#REF!,MATCH($AJ$167&amp;"_"&amp;$AJ175,#REF!,0),1),"")</f>
        <v xml:space="preserve"> </v>
      </c>
      <c r="AN175" s="21" t="str">
        <f>IFERROR(INDEX(#REF!,MATCH($AJ$167&amp;"_"&amp;$AJ175,#REF!,0),1),"")</f>
        <v/>
      </c>
      <c r="AO175" s="27" t="str">
        <f>IFERROR(VLOOKUP(AL175,#REF!,7,0),"")</f>
        <v/>
      </c>
      <c r="AP175" s="27" t="str">
        <f>IFERROR(IF(VLOOKUP(AL175,#REF!,8,0)=0,"NE","ANO"),"")</f>
        <v/>
      </c>
      <c r="AR175" s="21" t="e">
        <f t="shared" si="464"/>
        <v>#REF!</v>
      </c>
      <c r="AS175" s="21" t="str">
        <f t="shared" si="480"/>
        <v/>
      </c>
      <c r="AT175" s="21" t="str">
        <f t="shared" si="481"/>
        <v/>
      </c>
      <c r="AU175" s="21" t="str">
        <f t="shared" si="482"/>
        <v xml:space="preserve"> </v>
      </c>
      <c r="AV175" s="21" t="str">
        <f t="shared" si="483"/>
        <v/>
      </c>
      <c r="AW175" s="27" t="str">
        <f t="shared" si="484"/>
        <v/>
      </c>
      <c r="AX175" s="27" t="str">
        <f t="shared" si="485"/>
        <v/>
      </c>
      <c r="AZ175" s="21" t="e">
        <f>IF(COUNTA($AZ$169:AZ174)&lt;=COUNTIF(#REF!,_listky!$AZ$167),MAX($AZ$169:AZ174)+1,"")</f>
        <v>#REF!</v>
      </c>
      <c r="BA175" s="21" t="str">
        <f>IFERROR(INDEX(#REF!,MATCH($AZ$167&amp;"_"&amp;$AZ175,#REF!,0),1),"")</f>
        <v/>
      </c>
      <c r="BB175" s="21" t="str">
        <f>IFERROR(INDEX(#REF!,MATCH($AZ$167&amp;"_"&amp;$AZ175,#REF!,0),1),"")</f>
        <v/>
      </c>
      <c r="BC175" s="21" t="str">
        <f>IFERROR(INDEX(#REF!,MATCH($AZ$167&amp;"_"&amp;$AZ175,#REF!,0),1),"")&amp;" "&amp;IFERROR(INDEX(#REF!,MATCH($AZ$167&amp;"_"&amp;$AZ175,#REF!,0),1),"")</f>
        <v xml:space="preserve"> </v>
      </c>
      <c r="BD175" s="21" t="str">
        <f>IFERROR(INDEX(#REF!,MATCH($AZ$167&amp;"_"&amp;$AZ175,#REF!,0),1),"")</f>
        <v/>
      </c>
      <c r="BE175" s="27" t="str">
        <f>IFERROR(VLOOKUP(BB175,#REF!,7,0),"")</f>
        <v/>
      </c>
      <c r="BF175" s="27" t="str">
        <f>IFERROR(IF(VLOOKUP(BB175,#REF!,8,0)=0,"NE","ANO"),"")</f>
        <v/>
      </c>
      <c r="BH175" s="21" t="e">
        <f t="shared" si="465"/>
        <v>#REF!</v>
      </c>
      <c r="BI175" s="21" t="str">
        <f t="shared" si="486"/>
        <v/>
      </c>
      <c r="BJ175" s="21" t="str">
        <f t="shared" si="487"/>
        <v/>
      </c>
      <c r="BK175" s="21" t="str">
        <f t="shared" si="488"/>
        <v xml:space="preserve"> </v>
      </c>
      <c r="BL175" s="21" t="str">
        <f t="shared" si="489"/>
        <v/>
      </c>
      <c r="BM175" s="27" t="str">
        <f t="shared" si="490"/>
        <v/>
      </c>
      <c r="BN175" s="27" t="str">
        <f t="shared" si="491"/>
        <v/>
      </c>
      <c r="BP175" s="21" t="e">
        <f>IF(COUNTA($BP$169:BP174)&lt;=COUNTIF(#REF!,_listky!$BP$167),MAX($BP$169:BP174)+1,"")</f>
        <v>#REF!</v>
      </c>
      <c r="BQ175" s="21" t="str">
        <f>IFERROR(INDEX(#REF!,MATCH($BP$167&amp;"_"&amp;$BP175,#REF!,0),1),"")</f>
        <v/>
      </c>
      <c r="BR175" s="21" t="str">
        <f>IFERROR(INDEX(#REF!,MATCH($BP$167&amp;"_"&amp;$BP175,#REF!,0),1),"")</f>
        <v/>
      </c>
      <c r="BS175" s="21" t="str">
        <f>IFERROR(INDEX(#REF!,MATCH($BP$167&amp;"_"&amp;$BP175,#REF!,0),1),"")&amp;" "&amp;IFERROR(INDEX(#REF!,MATCH($BP$167&amp;"_"&amp;$BP175,#REF!,0),1),"")</f>
        <v xml:space="preserve"> </v>
      </c>
      <c r="BT175" s="21" t="str">
        <f>IFERROR(INDEX(#REF!,MATCH($BP$167&amp;"_"&amp;$BP175,#REF!,0),1),"")</f>
        <v/>
      </c>
      <c r="BU175" s="27" t="str">
        <f>IFERROR(VLOOKUP(BR175,#REF!,7,0),"")</f>
        <v/>
      </c>
      <c r="BV175" s="27" t="str">
        <f>IFERROR(IF(VLOOKUP(BR175,#REF!,8,0)=0,"NE","ANO"),"")</f>
        <v/>
      </c>
      <c r="BX175" s="21" t="e">
        <f t="shared" si="466"/>
        <v>#REF!</v>
      </c>
      <c r="BY175" s="21" t="str">
        <f t="shared" si="492"/>
        <v/>
      </c>
      <c r="BZ175" s="21" t="str">
        <f t="shared" si="493"/>
        <v/>
      </c>
      <c r="CA175" s="21" t="str">
        <f t="shared" si="494"/>
        <v xml:space="preserve"> </v>
      </c>
      <c r="CB175" s="21" t="str">
        <f t="shared" si="495"/>
        <v/>
      </c>
      <c r="CC175" s="27" t="str">
        <f t="shared" si="496"/>
        <v/>
      </c>
      <c r="CD175" s="27" t="str">
        <f t="shared" si="497"/>
        <v/>
      </c>
      <c r="CF175" s="21" t="e">
        <f>IF(COUNTA($CF$169:CF174)&lt;=COUNTIF(#REF!,_listky!$CF$167),MAX($CF$169:CF174)+1,"")</f>
        <v>#REF!</v>
      </c>
      <c r="CG175" s="21" t="str">
        <f>IFERROR(INDEX(#REF!,MATCH($CF$167&amp;"_"&amp;$CF175,#REF!,0),1),"")</f>
        <v/>
      </c>
      <c r="CH175" s="21" t="str">
        <f>IFERROR(INDEX(#REF!,MATCH($CF$167&amp;"_"&amp;$CF175,#REF!,0),1),"")</f>
        <v/>
      </c>
      <c r="CI175" s="21" t="str">
        <f>IFERROR(INDEX(#REF!,MATCH($CF$167&amp;"_"&amp;$CF175,#REF!,0),1),"")&amp;" "&amp;IFERROR(INDEX(#REF!,MATCH($CF$167&amp;"_"&amp;$CF175,#REF!,0),1),"")</f>
        <v xml:space="preserve"> </v>
      </c>
      <c r="CJ175" s="21" t="str">
        <f>IFERROR(INDEX(#REF!,MATCH($CF$167&amp;"_"&amp;$CF175,#REF!,0),1),"")</f>
        <v/>
      </c>
      <c r="CK175" s="27" t="str">
        <f>IFERROR(VLOOKUP(CH175,#REF!,7,0),"")</f>
        <v/>
      </c>
      <c r="CL175" s="27" t="str">
        <f>IFERROR(IF(VLOOKUP(CH175,#REF!,8,0)=0,"NE","ANO"),"")</f>
        <v/>
      </c>
      <c r="CN175" s="21" t="e">
        <f t="shared" si="467"/>
        <v>#REF!</v>
      </c>
      <c r="CO175" s="21" t="str">
        <f t="shared" si="498"/>
        <v/>
      </c>
      <c r="CP175" s="21" t="str">
        <f t="shared" si="499"/>
        <v/>
      </c>
      <c r="CQ175" s="21" t="str">
        <f t="shared" si="500"/>
        <v xml:space="preserve"> </v>
      </c>
      <c r="CR175" s="21" t="str">
        <f t="shared" si="501"/>
        <v/>
      </c>
      <c r="CS175" s="27" t="str">
        <f t="shared" si="502"/>
        <v/>
      </c>
      <c r="CT175" s="27" t="str">
        <f t="shared" si="503"/>
        <v/>
      </c>
    </row>
    <row r="176" spans="4:98" x14ac:dyDescent="0.25">
      <c r="D176" s="21" t="e">
        <f>IF(COUNTA($D$169:D175)&lt;=COUNTIF(#REF!,_listky!$D$167),MAX($D$169:D175)+1,"")</f>
        <v>#REF!</v>
      </c>
      <c r="E176" s="21" t="str">
        <f>IFERROR(INDEX(#REF!,MATCH($D$167&amp;"_"&amp;$D176,#REF!,0),1),"")</f>
        <v/>
      </c>
      <c r="F176" s="21" t="str">
        <f>IFERROR(INDEX(#REF!,MATCH($D$167&amp;"_"&amp;$D176,#REF!,0),1),"")</f>
        <v/>
      </c>
      <c r="G176" s="21" t="str">
        <f>IFERROR(INDEX(#REF!,MATCH($D$167&amp;"_"&amp;$D176,#REF!,0),1),"")&amp;" "&amp;IFERROR(INDEX(#REF!,MATCH($D$152&amp;"_"&amp;$D176,#REF!,0),1),"")</f>
        <v xml:space="preserve"> </v>
      </c>
      <c r="H176" s="21" t="str">
        <f>IFERROR(INDEX(#REF!,MATCH($D$167&amp;"_"&amp;$D176,#REF!,0),1),"")</f>
        <v/>
      </c>
      <c r="I176" s="27" t="str">
        <f>IFERROR(VLOOKUP(F176,#REF!,7,0),"")</f>
        <v/>
      </c>
      <c r="J176" s="27" t="str">
        <f>IFERROR(IF(VLOOKUP(F176,#REF!,8,0)=0,"NE","ANO"),"")</f>
        <v/>
      </c>
      <c r="L176" s="21" t="e">
        <f t="shared" si="462"/>
        <v>#REF!</v>
      </c>
      <c r="M176" s="21" t="str">
        <f t="shared" si="468"/>
        <v/>
      </c>
      <c r="N176" s="21" t="str">
        <f t="shared" si="469"/>
        <v/>
      </c>
      <c r="O176" s="21" t="str">
        <f t="shared" si="470"/>
        <v xml:space="preserve"> </v>
      </c>
      <c r="P176" s="21" t="str">
        <f t="shared" si="471"/>
        <v/>
      </c>
      <c r="Q176" s="27" t="str">
        <f t="shared" si="472"/>
        <v/>
      </c>
      <c r="R176" s="27" t="str">
        <f t="shared" si="473"/>
        <v/>
      </c>
      <c r="T176" s="21" t="e">
        <f>IF(COUNTA($T$169:T175)&lt;=COUNTIF(#REF!,_listky!$T$167),MAX($T$169:T175)+1,"")</f>
        <v>#REF!</v>
      </c>
      <c r="U176" s="21" t="str">
        <f>IFERROR(INDEX(#REF!,MATCH($T$167&amp;"_"&amp;$T176,#REF!,0),1),"")</f>
        <v/>
      </c>
      <c r="V176" s="21" t="str">
        <f>IFERROR(INDEX(#REF!,MATCH($T$167&amp;"_"&amp;$T176,#REF!,0),1),"")</f>
        <v/>
      </c>
      <c r="W176" s="21" t="str">
        <f>IFERROR(INDEX(#REF!,MATCH($T$167&amp;"_"&amp;$T176,#REF!,0),1),"")&amp;" "&amp;IFERROR(INDEX(#REF!,MATCH($T$167&amp;"_"&amp;$T176,#REF!,0),1),"")</f>
        <v xml:space="preserve"> </v>
      </c>
      <c r="X176" s="21" t="str">
        <f>IFERROR(INDEX(#REF!,MATCH($T$167&amp;"_"&amp;$T176,#REF!,0),1),"")</f>
        <v/>
      </c>
      <c r="Y176" s="27" t="str">
        <f>IFERROR(VLOOKUP(V176,#REF!,7,0),"")</f>
        <v/>
      </c>
      <c r="Z176" s="27" t="str">
        <f>IFERROR(IF(VLOOKUP(V176,#REF!,8,0)=0,"NE","ANO"),"")</f>
        <v/>
      </c>
      <c r="AB176" s="21" t="e">
        <f t="shared" si="463"/>
        <v>#REF!</v>
      </c>
      <c r="AC176" s="21" t="str">
        <f t="shared" si="474"/>
        <v/>
      </c>
      <c r="AD176" s="21" t="str">
        <f t="shared" si="475"/>
        <v/>
      </c>
      <c r="AE176" s="21" t="str">
        <f t="shared" si="476"/>
        <v xml:space="preserve"> </v>
      </c>
      <c r="AF176" s="21" t="str">
        <f t="shared" si="477"/>
        <v/>
      </c>
      <c r="AG176" s="27" t="str">
        <f t="shared" si="478"/>
        <v/>
      </c>
      <c r="AH176" s="27" t="str">
        <f t="shared" si="479"/>
        <v/>
      </c>
      <c r="AJ176" s="21" t="e">
        <f>IF(COUNTA($AJ$169:AJ175)&lt;=COUNTIF(#REF!,_listky!$AJ$167),MAX($AJ$169:AJ175)+1,"")</f>
        <v>#REF!</v>
      </c>
      <c r="AK176" s="21" t="str">
        <f>IFERROR(INDEX(#REF!,MATCH($AJ$167&amp;"_"&amp;$AJ176,#REF!,0),1),"")</f>
        <v/>
      </c>
      <c r="AL176" s="21" t="str">
        <f>IFERROR(INDEX(#REF!,MATCH($AJ$167&amp;"_"&amp;$AJ176,#REF!,0),1),"")</f>
        <v/>
      </c>
      <c r="AM176" s="21" t="str">
        <f>IFERROR(INDEX(#REF!,MATCH($AJ$167&amp;"_"&amp;$AJ176,#REF!,0),1),"")&amp;" "&amp;IFERROR(INDEX(#REF!,MATCH($AJ$167&amp;"_"&amp;$AJ176,#REF!,0),1),"")</f>
        <v xml:space="preserve"> </v>
      </c>
      <c r="AN176" s="21" t="str">
        <f>IFERROR(INDEX(#REF!,MATCH($AJ$167&amp;"_"&amp;$AJ176,#REF!,0),1),"")</f>
        <v/>
      </c>
      <c r="AO176" s="27" t="str">
        <f>IFERROR(VLOOKUP(AL176,#REF!,7,0),"")</f>
        <v/>
      </c>
      <c r="AP176" s="27" t="str">
        <f>IFERROR(IF(VLOOKUP(AL176,#REF!,8,0)=0,"NE","ANO"),"")</f>
        <v/>
      </c>
      <c r="AR176" s="21" t="e">
        <f t="shared" si="464"/>
        <v>#REF!</v>
      </c>
      <c r="AS176" s="21" t="str">
        <f t="shared" si="480"/>
        <v/>
      </c>
      <c r="AT176" s="21" t="str">
        <f t="shared" si="481"/>
        <v/>
      </c>
      <c r="AU176" s="21" t="str">
        <f t="shared" si="482"/>
        <v xml:space="preserve"> </v>
      </c>
      <c r="AV176" s="21" t="str">
        <f t="shared" si="483"/>
        <v/>
      </c>
      <c r="AW176" s="27" t="str">
        <f t="shared" si="484"/>
        <v/>
      </c>
      <c r="AX176" s="27" t="str">
        <f t="shared" si="485"/>
        <v/>
      </c>
      <c r="AZ176" s="21" t="e">
        <f>IF(COUNTA($AZ$169:AZ175)&lt;=COUNTIF(#REF!,_listky!$AZ$167),MAX($AZ$169:AZ175)+1,"")</f>
        <v>#REF!</v>
      </c>
      <c r="BA176" s="21" t="str">
        <f>IFERROR(INDEX(#REF!,MATCH($AZ$167&amp;"_"&amp;$AZ176,#REF!,0),1),"")</f>
        <v/>
      </c>
      <c r="BB176" s="21" t="str">
        <f>IFERROR(INDEX(#REF!,MATCH($AZ$167&amp;"_"&amp;$AZ176,#REF!,0),1),"")</f>
        <v/>
      </c>
      <c r="BC176" s="21" t="str">
        <f>IFERROR(INDEX(#REF!,MATCH($AZ$167&amp;"_"&amp;$AZ176,#REF!,0),1),"")&amp;" "&amp;IFERROR(INDEX(#REF!,MATCH($AZ$167&amp;"_"&amp;$AZ176,#REF!,0),1),"")</f>
        <v xml:space="preserve"> </v>
      </c>
      <c r="BD176" s="21" t="str">
        <f>IFERROR(INDEX(#REF!,MATCH($AZ$167&amp;"_"&amp;$AZ176,#REF!,0),1),"")</f>
        <v/>
      </c>
      <c r="BE176" s="27" t="str">
        <f>IFERROR(VLOOKUP(BB176,#REF!,7,0),"")</f>
        <v/>
      </c>
      <c r="BF176" s="27" t="str">
        <f>IFERROR(IF(VLOOKUP(BB176,#REF!,8,0)=0,"NE","ANO"),"")</f>
        <v/>
      </c>
      <c r="BH176" s="21" t="e">
        <f t="shared" si="465"/>
        <v>#REF!</v>
      </c>
      <c r="BI176" s="21" t="str">
        <f t="shared" si="486"/>
        <v/>
      </c>
      <c r="BJ176" s="21" t="str">
        <f t="shared" si="487"/>
        <v/>
      </c>
      <c r="BK176" s="21" t="str">
        <f t="shared" si="488"/>
        <v xml:space="preserve"> </v>
      </c>
      <c r="BL176" s="21" t="str">
        <f t="shared" si="489"/>
        <v/>
      </c>
      <c r="BM176" s="27" t="str">
        <f t="shared" si="490"/>
        <v/>
      </c>
      <c r="BN176" s="27" t="str">
        <f t="shared" si="491"/>
        <v/>
      </c>
      <c r="BP176" s="21" t="e">
        <f>IF(COUNTA($BP$169:BP175)&lt;=COUNTIF(#REF!,_listky!$BP$167),MAX($BP$169:BP175)+1,"")</f>
        <v>#REF!</v>
      </c>
      <c r="BQ176" s="21" t="str">
        <f>IFERROR(INDEX(#REF!,MATCH($BP$167&amp;"_"&amp;$BP176,#REF!,0),1),"")</f>
        <v/>
      </c>
      <c r="BR176" s="21" t="str">
        <f>IFERROR(INDEX(#REF!,MATCH($BP$167&amp;"_"&amp;$BP176,#REF!,0),1),"")</f>
        <v/>
      </c>
      <c r="BS176" s="21" t="str">
        <f>IFERROR(INDEX(#REF!,MATCH($BP$167&amp;"_"&amp;$BP176,#REF!,0),1),"")&amp;" "&amp;IFERROR(INDEX(#REF!,MATCH($BP$167&amp;"_"&amp;$BP176,#REF!,0),1),"")</f>
        <v xml:space="preserve"> </v>
      </c>
      <c r="BT176" s="21" t="str">
        <f>IFERROR(INDEX(#REF!,MATCH($BP$167&amp;"_"&amp;$BP176,#REF!,0),1),"")</f>
        <v/>
      </c>
      <c r="BU176" s="27" t="str">
        <f>IFERROR(VLOOKUP(BR176,#REF!,7,0),"")</f>
        <v/>
      </c>
      <c r="BV176" s="27" t="str">
        <f>IFERROR(IF(VLOOKUP(BR176,#REF!,8,0)=0,"NE","ANO"),"")</f>
        <v/>
      </c>
      <c r="BX176" s="21" t="e">
        <f t="shared" si="466"/>
        <v>#REF!</v>
      </c>
      <c r="BY176" s="21" t="str">
        <f t="shared" si="492"/>
        <v/>
      </c>
      <c r="BZ176" s="21" t="str">
        <f t="shared" si="493"/>
        <v/>
      </c>
      <c r="CA176" s="21" t="str">
        <f t="shared" si="494"/>
        <v xml:space="preserve"> </v>
      </c>
      <c r="CB176" s="21" t="str">
        <f t="shared" si="495"/>
        <v/>
      </c>
      <c r="CC176" s="27" t="str">
        <f t="shared" si="496"/>
        <v/>
      </c>
      <c r="CD176" s="27" t="str">
        <f t="shared" si="497"/>
        <v/>
      </c>
      <c r="CF176" s="21" t="e">
        <f>IF(COUNTA($CF$169:CF175)&lt;=COUNTIF(#REF!,_listky!$CF$167),MAX($CF$169:CF175)+1,"")</f>
        <v>#REF!</v>
      </c>
      <c r="CG176" s="21" t="str">
        <f>IFERROR(INDEX(#REF!,MATCH($CF$167&amp;"_"&amp;$CF176,#REF!,0),1),"")</f>
        <v/>
      </c>
      <c r="CH176" s="21" t="str">
        <f>IFERROR(INDEX(#REF!,MATCH($CF$167&amp;"_"&amp;$CF176,#REF!,0),1),"")</f>
        <v/>
      </c>
      <c r="CI176" s="21" t="str">
        <f>IFERROR(INDEX(#REF!,MATCH($CF$167&amp;"_"&amp;$CF176,#REF!,0),1),"")&amp;" "&amp;IFERROR(INDEX(#REF!,MATCH($CF$167&amp;"_"&amp;$CF176,#REF!,0),1),"")</f>
        <v xml:space="preserve"> </v>
      </c>
      <c r="CJ176" s="21" t="str">
        <f>IFERROR(INDEX(#REF!,MATCH($CF$167&amp;"_"&amp;$CF176,#REF!,0),1),"")</f>
        <v/>
      </c>
      <c r="CK176" s="27" t="str">
        <f>IFERROR(VLOOKUP(CH176,#REF!,7,0),"")</f>
        <v/>
      </c>
      <c r="CL176" s="27" t="str">
        <f>IFERROR(IF(VLOOKUP(CH176,#REF!,8,0)=0,"NE","ANO"),"")</f>
        <v/>
      </c>
      <c r="CN176" s="21" t="e">
        <f t="shared" si="467"/>
        <v>#REF!</v>
      </c>
      <c r="CO176" s="21" t="str">
        <f t="shared" si="498"/>
        <v/>
      </c>
      <c r="CP176" s="21" t="str">
        <f t="shared" si="499"/>
        <v/>
      </c>
      <c r="CQ176" s="21" t="str">
        <f t="shared" si="500"/>
        <v xml:space="preserve"> </v>
      </c>
      <c r="CR176" s="21" t="str">
        <f t="shared" si="501"/>
        <v/>
      </c>
      <c r="CS176" s="27" t="str">
        <f t="shared" si="502"/>
        <v/>
      </c>
      <c r="CT176" s="27" t="str">
        <f t="shared" si="503"/>
        <v/>
      </c>
    </row>
    <row r="177" spans="4:98" x14ac:dyDescent="0.25">
      <c r="D177" s="21" t="e">
        <f>IF(COUNTA($D$169:D176)&lt;=COUNTIF(#REF!,_listky!$D$167),MAX($D$169:D176)+1,"")</f>
        <v>#REF!</v>
      </c>
      <c r="E177" s="21" t="str">
        <f>IFERROR(INDEX(#REF!,MATCH($D$167&amp;"_"&amp;$D177,#REF!,0),1),"")</f>
        <v/>
      </c>
      <c r="F177" s="21" t="str">
        <f>IFERROR(INDEX(#REF!,MATCH($D$167&amp;"_"&amp;$D177,#REF!,0),1),"")</f>
        <v/>
      </c>
      <c r="G177" s="21" t="str">
        <f>IFERROR(INDEX(#REF!,MATCH($D$167&amp;"_"&amp;$D177,#REF!,0),1),"")&amp;" "&amp;IFERROR(INDEX(#REF!,MATCH($D$152&amp;"_"&amp;$D177,#REF!,0),1),"")</f>
        <v xml:space="preserve"> </v>
      </c>
      <c r="H177" s="21" t="str">
        <f>IFERROR(INDEX(#REF!,MATCH($D$167&amp;"_"&amp;$D177,#REF!,0),1),"")</f>
        <v/>
      </c>
      <c r="I177" s="27" t="str">
        <f>IFERROR(VLOOKUP(F177,#REF!,7,0),"")</f>
        <v/>
      </c>
      <c r="J177" s="27" t="str">
        <f>IFERROR(IF(VLOOKUP(F177,#REF!,8,0)=0,"NE","ANO"),"")</f>
        <v/>
      </c>
      <c r="L177" s="21" t="e">
        <f t="shared" si="462"/>
        <v>#REF!</v>
      </c>
      <c r="M177" s="21" t="str">
        <f t="shared" si="468"/>
        <v/>
      </c>
      <c r="N177" s="21" t="str">
        <f t="shared" si="469"/>
        <v/>
      </c>
      <c r="O177" s="21" t="str">
        <f t="shared" si="470"/>
        <v xml:space="preserve"> </v>
      </c>
      <c r="P177" s="21" t="str">
        <f t="shared" si="471"/>
        <v/>
      </c>
      <c r="Q177" s="27" t="str">
        <f t="shared" si="472"/>
        <v/>
      </c>
      <c r="R177" s="27" t="str">
        <f t="shared" si="473"/>
        <v/>
      </c>
      <c r="T177" s="21" t="e">
        <f>IF(COUNTA($T$169:T176)&lt;=COUNTIF(#REF!,_listky!$T$167),MAX($T$169:T176)+1,"")</f>
        <v>#REF!</v>
      </c>
      <c r="U177" s="21" t="str">
        <f>IFERROR(INDEX(#REF!,MATCH($T$167&amp;"_"&amp;$T177,#REF!,0),1),"")</f>
        <v/>
      </c>
      <c r="V177" s="21" t="str">
        <f>IFERROR(INDEX(#REF!,MATCH($T$167&amp;"_"&amp;$T177,#REF!,0),1),"")</f>
        <v/>
      </c>
      <c r="W177" s="21" t="str">
        <f>IFERROR(INDEX(#REF!,MATCH($T$167&amp;"_"&amp;$T177,#REF!,0),1),"")&amp;" "&amp;IFERROR(INDEX(#REF!,MATCH($T$167&amp;"_"&amp;$T177,#REF!,0),1),"")</f>
        <v xml:space="preserve"> </v>
      </c>
      <c r="X177" s="21" t="str">
        <f>IFERROR(INDEX(#REF!,MATCH($T$167&amp;"_"&amp;$T177,#REF!,0),1),"")</f>
        <v/>
      </c>
      <c r="Y177" s="27" t="str">
        <f>IFERROR(VLOOKUP(V177,#REF!,7,0),"")</f>
        <v/>
      </c>
      <c r="Z177" s="27" t="str">
        <f>IFERROR(IF(VLOOKUP(V177,#REF!,8,0)=0,"NE","ANO"),"")</f>
        <v/>
      </c>
      <c r="AB177" s="21" t="e">
        <f t="shared" si="463"/>
        <v>#REF!</v>
      </c>
      <c r="AC177" s="21" t="str">
        <f t="shared" si="474"/>
        <v/>
      </c>
      <c r="AD177" s="21" t="str">
        <f t="shared" si="475"/>
        <v/>
      </c>
      <c r="AE177" s="21" t="str">
        <f t="shared" si="476"/>
        <v xml:space="preserve"> </v>
      </c>
      <c r="AF177" s="21" t="str">
        <f t="shared" si="477"/>
        <v/>
      </c>
      <c r="AG177" s="27" t="str">
        <f t="shared" si="478"/>
        <v/>
      </c>
      <c r="AH177" s="27" t="str">
        <f t="shared" si="479"/>
        <v/>
      </c>
      <c r="AJ177" s="21" t="e">
        <f>IF(COUNTA($AJ$169:AJ176)&lt;=COUNTIF(#REF!,_listky!$AJ$167),MAX($AJ$169:AJ176)+1,"")</f>
        <v>#REF!</v>
      </c>
      <c r="AK177" s="21" t="str">
        <f>IFERROR(INDEX(#REF!,MATCH($AJ$167&amp;"_"&amp;$AJ177,#REF!,0),1),"")</f>
        <v/>
      </c>
      <c r="AL177" s="21" t="str">
        <f>IFERROR(INDEX(#REF!,MATCH($AJ$167&amp;"_"&amp;$AJ177,#REF!,0),1),"")</f>
        <v/>
      </c>
      <c r="AM177" s="21" t="str">
        <f>IFERROR(INDEX(#REF!,MATCH($AJ$167&amp;"_"&amp;$AJ177,#REF!,0),1),"")&amp;" "&amp;IFERROR(INDEX(#REF!,MATCH($AJ$167&amp;"_"&amp;$AJ177,#REF!,0),1),"")</f>
        <v xml:space="preserve"> </v>
      </c>
      <c r="AN177" s="21" t="str">
        <f>IFERROR(INDEX(#REF!,MATCH($AJ$167&amp;"_"&amp;$AJ177,#REF!,0),1),"")</f>
        <v/>
      </c>
      <c r="AO177" s="27" t="str">
        <f>IFERROR(VLOOKUP(AL177,#REF!,7,0),"")</f>
        <v/>
      </c>
      <c r="AP177" s="27" t="str">
        <f>IFERROR(IF(VLOOKUP(AL177,#REF!,8,0)=0,"NE","ANO"),"")</f>
        <v/>
      </c>
      <c r="AR177" s="21" t="e">
        <f t="shared" si="464"/>
        <v>#REF!</v>
      </c>
      <c r="AS177" s="21" t="str">
        <f t="shared" si="480"/>
        <v/>
      </c>
      <c r="AT177" s="21" t="str">
        <f t="shared" si="481"/>
        <v/>
      </c>
      <c r="AU177" s="21" t="str">
        <f t="shared" si="482"/>
        <v xml:space="preserve"> </v>
      </c>
      <c r="AV177" s="21" t="str">
        <f t="shared" si="483"/>
        <v/>
      </c>
      <c r="AW177" s="27" t="str">
        <f t="shared" si="484"/>
        <v/>
      </c>
      <c r="AX177" s="27" t="str">
        <f t="shared" si="485"/>
        <v/>
      </c>
      <c r="AZ177" s="21" t="e">
        <f>IF(COUNTA($AZ$169:AZ176)&lt;=COUNTIF(#REF!,_listky!$AZ$167),MAX($AZ$169:AZ176)+1,"")</f>
        <v>#REF!</v>
      </c>
      <c r="BA177" s="21" t="str">
        <f>IFERROR(INDEX(#REF!,MATCH($AZ$167&amp;"_"&amp;$AZ177,#REF!,0),1),"")</f>
        <v/>
      </c>
      <c r="BB177" s="21" t="str">
        <f>IFERROR(INDEX(#REF!,MATCH($AZ$167&amp;"_"&amp;$AZ177,#REF!,0),1),"")</f>
        <v/>
      </c>
      <c r="BC177" s="21" t="str">
        <f>IFERROR(INDEX(#REF!,MATCH($AZ$167&amp;"_"&amp;$AZ177,#REF!,0),1),"")&amp;" "&amp;IFERROR(INDEX(#REF!,MATCH($AZ$167&amp;"_"&amp;$AZ177,#REF!,0),1),"")</f>
        <v xml:space="preserve"> </v>
      </c>
      <c r="BD177" s="21" t="str">
        <f>IFERROR(INDEX(#REF!,MATCH($AZ$167&amp;"_"&amp;$AZ177,#REF!,0),1),"")</f>
        <v/>
      </c>
      <c r="BE177" s="27" t="str">
        <f>IFERROR(VLOOKUP(BB177,#REF!,7,0),"")</f>
        <v/>
      </c>
      <c r="BF177" s="27" t="str">
        <f>IFERROR(IF(VLOOKUP(BB177,#REF!,8,0)=0,"NE","ANO"),"")</f>
        <v/>
      </c>
      <c r="BH177" s="21" t="e">
        <f t="shared" si="465"/>
        <v>#REF!</v>
      </c>
      <c r="BI177" s="21" t="str">
        <f t="shared" si="486"/>
        <v/>
      </c>
      <c r="BJ177" s="21" t="str">
        <f t="shared" si="487"/>
        <v/>
      </c>
      <c r="BK177" s="21" t="str">
        <f t="shared" si="488"/>
        <v xml:space="preserve"> </v>
      </c>
      <c r="BL177" s="21" t="str">
        <f t="shared" si="489"/>
        <v/>
      </c>
      <c r="BM177" s="27" t="str">
        <f t="shared" si="490"/>
        <v/>
      </c>
      <c r="BN177" s="27" t="str">
        <f t="shared" si="491"/>
        <v/>
      </c>
      <c r="BP177" s="21" t="e">
        <f>IF(COUNTA($BP$169:BP176)&lt;=COUNTIF(#REF!,_listky!$BP$167),MAX($BP$169:BP176)+1,"")</f>
        <v>#REF!</v>
      </c>
      <c r="BQ177" s="21" t="str">
        <f>IFERROR(INDEX(#REF!,MATCH($BP$167&amp;"_"&amp;$BP177,#REF!,0),1),"")</f>
        <v/>
      </c>
      <c r="BR177" s="21" t="str">
        <f>IFERROR(INDEX(#REF!,MATCH($BP$167&amp;"_"&amp;$BP177,#REF!,0),1),"")</f>
        <v/>
      </c>
      <c r="BS177" s="21" t="str">
        <f>IFERROR(INDEX(#REF!,MATCH($BP$167&amp;"_"&amp;$BP177,#REF!,0),1),"")&amp;" "&amp;IFERROR(INDEX(#REF!,MATCH($BP$167&amp;"_"&amp;$BP177,#REF!,0),1),"")</f>
        <v xml:space="preserve"> </v>
      </c>
      <c r="BT177" s="21" t="str">
        <f>IFERROR(INDEX(#REF!,MATCH($BP$167&amp;"_"&amp;$BP177,#REF!,0),1),"")</f>
        <v/>
      </c>
      <c r="BU177" s="27" t="str">
        <f>IFERROR(VLOOKUP(BR177,#REF!,7,0),"")</f>
        <v/>
      </c>
      <c r="BV177" s="27" t="str">
        <f>IFERROR(IF(VLOOKUP(BR177,#REF!,8,0)=0,"NE","ANO"),"")</f>
        <v/>
      </c>
      <c r="BX177" s="21" t="e">
        <f t="shared" si="466"/>
        <v>#REF!</v>
      </c>
      <c r="BY177" s="21" t="str">
        <f t="shared" si="492"/>
        <v/>
      </c>
      <c r="BZ177" s="21" t="str">
        <f t="shared" si="493"/>
        <v/>
      </c>
      <c r="CA177" s="21" t="str">
        <f t="shared" si="494"/>
        <v xml:space="preserve"> </v>
      </c>
      <c r="CB177" s="21" t="str">
        <f t="shared" si="495"/>
        <v/>
      </c>
      <c r="CC177" s="27" t="str">
        <f t="shared" si="496"/>
        <v/>
      </c>
      <c r="CD177" s="27" t="str">
        <f t="shared" si="497"/>
        <v/>
      </c>
      <c r="CF177" s="21" t="e">
        <f>IF(COUNTA($CF$169:CF176)&lt;=COUNTIF(#REF!,_listky!$CF$167),MAX($CF$169:CF176)+1,"")</f>
        <v>#REF!</v>
      </c>
      <c r="CG177" s="21" t="str">
        <f>IFERROR(INDEX(#REF!,MATCH($CF$167&amp;"_"&amp;$CF177,#REF!,0),1),"")</f>
        <v/>
      </c>
      <c r="CH177" s="21" t="str">
        <f>IFERROR(INDEX(#REF!,MATCH($CF$167&amp;"_"&amp;$CF177,#REF!,0),1),"")</f>
        <v/>
      </c>
      <c r="CI177" s="21" t="str">
        <f>IFERROR(INDEX(#REF!,MATCH($CF$167&amp;"_"&amp;$CF177,#REF!,0),1),"")&amp;" "&amp;IFERROR(INDEX(#REF!,MATCH($CF$167&amp;"_"&amp;$CF177,#REF!,0),1),"")</f>
        <v xml:space="preserve"> </v>
      </c>
      <c r="CJ177" s="21" t="str">
        <f>IFERROR(INDEX(#REF!,MATCH($CF$167&amp;"_"&amp;$CF177,#REF!,0),1),"")</f>
        <v/>
      </c>
      <c r="CK177" s="27" t="str">
        <f>IFERROR(VLOOKUP(CH177,#REF!,7,0),"")</f>
        <v/>
      </c>
      <c r="CL177" s="27" t="str">
        <f>IFERROR(IF(VLOOKUP(CH177,#REF!,8,0)=0,"NE","ANO"),"")</f>
        <v/>
      </c>
      <c r="CN177" s="21" t="e">
        <f t="shared" si="467"/>
        <v>#REF!</v>
      </c>
      <c r="CO177" s="21" t="str">
        <f t="shared" si="498"/>
        <v/>
      </c>
      <c r="CP177" s="21" t="str">
        <f t="shared" si="499"/>
        <v/>
      </c>
      <c r="CQ177" s="21" t="str">
        <f t="shared" si="500"/>
        <v xml:space="preserve"> </v>
      </c>
      <c r="CR177" s="21" t="str">
        <f t="shared" si="501"/>
        <v/>
      </c>
      <c r="CS177" s="27" t="str">
        <f t="shared" si="502"/>
        <v/>
      </c>
      <c r="CT177" s="27" t="str">
        <f t="shared" si="503"/>
        <v/>
      </c>
    </row>
    <row r="178" spans="4:98" x14ac:dyDescent="0.25">
      <c r="D178" s="21" t="e">
        <f>IF(COUNTA($D$169:D177)&lt;=COUNTIF(#REF!,_listky!$D$167),MAX($D$169:D177)+1,"")</f>
        <v>#REF!</v>
      </c>
      <c r="E178" s="21" t="str">
        <f>IFERROR(INDEX(#REF!,MATCH($D$167&amp;"_"&amp;$D178,#REF!,0),1),"")</f>
        <v/>
      </c>
      <c r="F178" s="21" t="str">
        <f>IFERROR(INDEX(#REF!,MATCH($D$167&amp;"_"&amp;$D178,#REF!,0),1),"")</f>
        <v/>
      </c>
      <c r="G178" s="21" t="str">
        <f>IFERROR(INDEX(#REF!,MATCH($D$167&amp;"_"&amp;$D178,#REF!,0),1),"")&amp;" "&amp;IFERROR(INDEX(#REF!,MATCH($D$152&amp;"_"&amp;$D178,#REF!,0),1),"")</f>
        <v xml:space="preserve"> </v>
      </c>
      <c r="H178" s="21" t="str">
        <f>IFERROR(INDEX(#REF!,MATCH($D$167&amp;"_"&amp;$D178,#REF!,0),1),"")</f>
        <v/>
      </c>
      <c r="I178" s="27" t="str">
        <f>IFERROR(VLOOKUP(F178,#REF!,7,0),"")</f>
        <v/>
      </c>
      <c r="J178" s="27" t="str">
        <f>IFERROR(IF(VLOOKUP(F178,#REF!,8,0)=0,"NE","ANO"),"")</f>
        <v/>
      </c>
      <c r="L178" s="21" t="e">
        <f t="shared" si="462"/>
        <v>#REF!</v>
      </c>
      <c r="M178" s="21" t="str">
        <f t="shared" si="468"/>
        <v/>
      </c>
      <c r="N178" s="21" t="str">
        <f t="shared" si="469"/>
        <v/>
      </c>
      <c r="O178" s="21" t="str">
        <f t="shared" si="470"/>
        <v xml:space="preserve"> </v>
      </c>
      <c r="P178" s="21" t="str">
        <f t="shared" si="471"/>
        <v/>
      </c>
      <c r="Q178" s="27" t="str">
        <f t="shared" si="472"/>
        <v/>
      </c>
      <c r="R178" s="27" t="str">
        <f t="shared" si="473"/>
        <v/>
      </c>
      <c r="T178" s="21" t="e">
        <f>IF(COUNTA($T$169:T177)&lt;=COUNTIF(#REF!,_listky!$T$167),MAX($T$169:T177)+1,"")</f>
        <v>#REF!</v>
      </c>
      <c r="U178" s="21" t="str">
        <f>IFERROR(INDEX(#REF!,MATCH($T$167&amp;"_"&amp;$T178,#REF!,0),1),"")</f>
        <v/>
      </c>
      <c r="V178" s="21" t="str">
        <f>IFERROR(INDEX(#REF!,MATCH($T$167&amp;"_"&amp;$T178,#REF!,0),1),"")</f>
        <v/>
      </c>
      <c r="W178" s="21" t="str">
        <f>IFERROR(INDEX(#REF!,MATCH($T$167&amp;"_"&amp;$T178,#REF!,0),1),"")&amp;" "&amp;IFERROR(INDEX(#REF!,MATCH($T$167&amp;"_"&amp;$T178,#REF!,0),1),"")</f>
        <v xml:space="preserve"> </v>
      </c>
      <c r="X178" s="21" t="str">
        <f>IFERROR(INDEX(#REF!,MATCH($T$167&amp;"_"&amp;$T178,#REF!,0),1),"")</f>
        <v/>
      </c>
      <c r="Y178" s="27" t="str">
        <f>IFERROR(VLOOKUP(V178,#REF!,7,0),"")</f>
        <v/>
      </c>
      <c r="Z178" s="27" t="str">
        <f>IFERROR(IF(VLOOKUP(V178,#REF!,8,0)=0,"NE","ANO"),"")</f>
        <v/>
      </c>
      <c r="AB178" s="21" t="e">
        <f t="shared" si="463"/>
        <v>#REF!</v>
      </c>
      <c r="AC178" s="21" t="str">
        <f t="shared" si="474"/>
        <v/>
      </c>
      <c r="AD178" s="21" t="str">
        <f t="shared" si="475"/>
        <v/>
      </c>
      <c r="AE178" s="21" t="str">
        <f t="shared" si="476"/>
        <v xml:space="preserve"> </v>
      </c>
      <c r="AF178" s="21" t="str">
        <f t="shared" si="477"/>
        <v/>
      </c>
      <c r="AG178" s="27" t="str">
        <f t="shared" si="478"/>
        <v/>
      </c>
      <c r="AH178" s="27" t="str">
        <f t="shared" si="479"/>
        <v/>
      </c>
      <c r="AJ178" s="21" t="e">
        <f>IF(COUNTA($AJ$169:AJ177)&lt;=COUNTIF(#REF!,_listky!$AJ$167),MAX($AJ$169:AJ177)+1,"")</f>
        <v>#REF!</v>
      </c>
      <c r="AK178" s="21" t="str">
        <f>IFERROR(INDEX(#REF!,MATCH($AJ$167&amp;"_"&amp;$AJ178,#REF!,0),1),"")</f>
        <v/>
      </c>
      <c r="AL178" s="21" t="str">
        <f>IFERROR(INDEX(#REF!,MATCH($AJ$167&amp;"_"&amp;$AJ178,#REF!,0),1),"")</f>
        <v/>
      </c>
      <c r="AM178" s="21" t="str">
        <f>IFERROR(INDEX(#REF!,MATCH($AJ$167&amp;"_"&amp;$AJ178,#REF!,0),1),"")&amp;" "&amp;IFERROR(INDEX(#REF!,MATCH($AJ$167&amp;"_"&amp;$AJ178,#REF!,0),1),"")</f>
        <v xml:space="preserve"> </v>
      </c>
      <c r="AN178" s="21" t="str">
        <f>IFERROR(INDEX(#REF!,MATCH($AJ$167&amp;"_"&amp;$AJ178,#REF!,0),1),"")</f>
        <v/>
      </c>
      <c r="AO178" s="27" t="str">
        <f>IFERROR(VLOOKUP(AL178,#REF!,7,0),"")</f>
        <v/>
      </c>
      <c r="AP178" s="27" t="str">
        <f>IFERROR(IF(VLOOKUP(AL178,#REF!,8,0)=0,"NE","ANO"),"")</f>
        <v/>
      </c>
      <c r="AR178" s="21" t="e">
        <f t="shared" si="464"/>
        <v>#REF!</v>
      </c>
      <c r="AS178" s="21" t="str">
        <f t="shared" si="480"/>
        <v/>
      </c>
      <c r="AT178" s="21" t="str">
        <f t="shared" si="481"/>
        <v/>
      </c>
      <c r="AU178" s="21" t="str">
        <f t="shared" si="482"/>
        <v xml:space="preserve"> </v>
      </c>
      <c r="AV178" s="21" t="str">
        <f t="shared" si="483"/>
        <v/>
      </c>
      <c r="AW178" s="27" t="str">
        <f t="shared" si="484"/>
        <v/>
      </c>
      <c r="AX178" s="27" t="str">
        <f t="shared" si="485"/>
        <v/>
      </c>
      <c r="AZ178" s="21" t="e">
        <f>IF(COUNTA($AZ$169:AZ177)&lt;=COUNTIF(#REF!,_listky!$AZ$167),MAX($AZ$169:AZ177)+1,"")</f>
        <v>#REF!</v>
      </c>
      <c r="BA178" s="21" t="str">
        <f>IFERROR(INDEX(#REF!,MATCH($AZ$167&amp;"_"&amp;$AZ178,#REF!,0),1),"")</f>
        <v/>
      </c>
      <c r="BB178" s="21" t="str">
        <f>IFERROR(INDEX(#REF!,MATCH($AZ$167&amp;"_"&amp;$AZ178,#REF!,0),1),"")</f>
        <v/>
      </c>
      <c r="BC178" s="21" t="str">
        <f>IFERROR(INDEX(#REF!,MATCH($AZ$167&amp;"_"&amp;$AZ178,#REF!,0),1),"")&amp;" "&amp;IFERROR(INDEX(#REF!,MATCH($AZ$167&amp;"_"&amp;$AZ178,#REF!,0),1),"")</f>
        <v xml:space="preserve"> </v>
      </c>
      <c r="BD178" s="21" t="str">
        <f>IFERROR(INDEX(#REF!,MATCH($AZ$167&amp;"_"&amp;$AZ178,#REF!,0),1),"")</f>
        <v/>
      </c>
      <c r="BE178" s="27" t="str">
        <f>IFERROR(VLOOKUP(BB178,#REF!,7,0),"")</f>
        <v/>
      </c>
      <c r="BF178" s="27" t="str">
        <f>IFERROR(IF(VLOOKUP(BB178,#REF!,8,0)=0,"NE","ANO"),"")</f>
        <v/>
      </c>
      <c r="BH178" s="21" t="e">
        <f t="shared" si="465"/>
        <v>#REF!</v>
      </c>
      <c r="BI178" s="21" t="str">
        <f t="shared" si="486"/>
        <v/>
      </c>
      <c r="BJ178" s="21" t="str">
        <f t="shared" si="487"/>
        <v/>
      </c>
      <c r="BK178" s="21" t="str">
        <f t="shared" si="488"/>
        <v xml:space="preserve"> </v>
      </c>
      <c r="BL178" s="21" t="str">
        <f t="shared" si="489"/>
        <v/>
      </c>
      <c r="BM178" s="27" t="str">
        <f t="shared" si="490"/>
        <v/>
      </c>
      <c r="BN178" s="27" t="str">
        <f t="shared" si="491"/>
        <v/>
      </c>
      <c r="BP178" s="21" t="e">
        <f>IF(COUNTA($BP$169:BP177)&lt;=COUNTIF(#REF!,_listky!$BP$167),MAX($BP$169:BP177)+1,"")</f>
        <v>#REF!</v>
      </c>
      <c r="BQ178" s="21" t="str">
        <f>IFERROR(INDEX(#REF!,MATCH($BP$167&amp;"_"&amp;$BP178,#REF!,0),1),"")</f>
        <v/>
      </c>
      <c r="BR178" s="21" t="str">
        <f>IFERROR(INDEX(#REF!,MATCH($BP$167&amp;"_"&amp;$BP178,#REF!,0),1),"")</f>
        <v/>
      </c>
      <c r="BS178" s="21" t="str">
        <f>IFERROR(INDEX(#REF!,MATCH($BP$167&amp;"_"&amp;$BP178,#REF!,0),1),"")&amp;" "&amp;IFERROR(INDEX(#REF!,MATCH($BP$167&amp;"_"&amp;$BP178,#REF!,0),1),"")</f>
        <v xml:space="preserve"> </v>
      </c>
      <c r="BT178" s="21" t="str">
        <f>IFERROR(INDEX(#REF!,MATCH($BP$167&amp;"_"&amp;$BP178,#REF!,0),1),"")</f>
        <v/>
      </c>
      <c r="BU178" s="27" t="str">
        <f>IFERROR(VLOOKUP(BR178,#REF!,7,0),"")</f>
        <v/>
      </c>
      <c r="BV178" s="27" t="str">
        <f>IFERROR(IF(VLOOKUP(BR178,#REF!,8,0)=0,"NE","ANO"),"")</f>
        <v/>
      </c>
      <c r="BX178" s="21" t="e">
        <f t="shared" si="466"/>
        <v>#REF!</v>
      </c>
      <c r="BY178" s="21" t="str">
        <f t="shared" si="492"/>
        <v/>
      </c>
      <c r="BZ178" s="21" t="str">
        <f t="shared" si="493"/>
        <v/>
      </c>
      <c r="CA178" s="21" t="str">
        <f t="shared" si="494"/>
        <v xml:space="preserve"> </v>
      </c>
      <c r="CB178" s="21" t="str">
        <f t="shared" si="495"/>
        <v/>
      </c>
      <c r="CC178" s="27" t="str">
        <f t="shared" si="496"/>
        <v/>
      </c>
      <c r="CD178" s="27" t="str">
        <f t="shared" si="497"/>
        <v/>
      </c>
      <c r="CF178" s="21" t="e">
        <f>IF(COUNTA($CF$169:CF177)&lt;=COUNTIF(#REF!,_listky!$CF$167),MAX($CF$169:CF177)+1,"")</f>
        <v>#REF!</v>
      </c>
      <c r="CG178" s="21" t="str">
        <f>IFERROR(INDEX(#REF!,MATCH($CF$167&amp;"_"&amp;$CF178,#REF!,0),1),"")</f>
        <v/>
      </c>
      <c r="CH178" s="21" t="str">
        <f>IFERROR(INDEX(#REF!,MATCH($CF$167&amp;"_"&amp;$CF178,#REF!,0),1),"")</f>
        <v/>
      </c>
      <c r="CI178" s="21" t="str">
        <f>IFERROR(INDEX(#REF!,MATCH($CF$167&amp;"_"&amp;$CF178,#REF!,0),1),"")&amp;" "&amp;IFERROR(INDEX(#REF!,MATCH($CF$167&amp;"_"&amp;$CF178,#REF!,0),1),"")</f>
        <v xml:space="preserve"> </v>
      </c>
      <c r="CJ178" s="21" t="str">
        <f>IFERROR(INDEX(#REF!,MATCH($CF$167&amp;"_"&amp;$CF178,#REF!,0),1),"")</f>
        <v/>
      </c>
      <c r="CK178" s="27" t="str">
        <f>IFERROR(VLOOKUP(CH178,#REF!,7,0),"")</f>
        <v/>
      </c>
      <c r="CL178" s="27" t="str">
        <f>IFERROR(IF(VLOOKUP(CH178,#REF!,8,0)=0,"NE","ANO"),"")</f>
        <v/>
      </c>
      <c r="CN178" s="21" t="e">
        <f t="shared" si="467"/>
        <v>#REF!</v>
      </c>
      <c r="CO178" s="21" t="str">
        <f t="shared" si="498"/>
        <v/>
      </c>
      <c r="CP178" s="21" t="str">
        <f t="shared" si="499"/>
        <v/>
      </c>
      <c r="CQ178" s="21" t="str">
        <f t="shared" si="500"/>
        <v xml:space="preserve"> </v>
      </c>
      <c r="CR178" s="21" t="str">
        <f t="shared" si="501"/>
        <v/>
      </c>
      <c r="CS178" s="27" t="str">
        <f t="shared" si="502"/>
        <v/>
      </c>
      <c r="CT178" s="27" t="str">
        <f t="shared" si="503"/>
        <v/>
      </c>
    </row>
    <row r="179" spans="4:98" x14ac:dyDescent="0.25">
      <c r="D179" s="21" t="e">
        <f>IF(COUNTA($D$169:D178)&lt;=COUNTIF(#REF!,_listky!$D$167),MAX($D$169:D178)+1,"")</f>
        <v>#REF!</v>
      </c>
      <c r="E179" s="21" t="str">
        <f>IFERROR(INDEX(#REF!,MATCH($D$167&amp;"_"&amp;$D179,#REF!,0),1),"")</f>
        <v/>
      </c>
      <c r="F179" s="21" t="str">
        <f>IFERROR(INDEX(#REF!,MATCH($D$167&amp;"_"&amp;$D179,#REF!,0),1),"")</f>
        <v/>
      </c>
      <c r="G179" s="21" t="str">
        <f>IFERROR(INDEX(#REF!,MATCH($D$167&amp;"_"&amp;$D179,#REF!,0),1),"")&amp;" "&amp;IFERROR(INDEX(#REF!,MATCH($D$152&amp;"_"&amp;$D179,#REF!,0),1),"")</f>
        <v xml:space="preserve"> </v>
      </c>
      <c r="H179" s="21" t="str">
        <f>IFERROR(INDEX(#REF!,MATCH($D$167&amp;"_"&amp;$D179,#REF!,0),1),"")</f>
        <v/>
      </c>
      <c r="I179" s="27" t="str">
        <f>IFERROR(VLOOKUP(F179,#REF!,7,0),"")</f>
        <v/>
      </c>
      <c r="J179" s="27" t="str">
        <f>IFERROR(IF(VLOOKUP(F179,#REF!,8,0)=0,"NE","ANO"),"")</f>
        <v/>
      </c>
      <c r="L179" s="21" t="e">
        <f t="shared" si="462"/>
        <v>#REF!</v>
      </c>
      <c r="M179" s="21" t="str">
        <f t="shared" si="468"/>
        <v/>
      </c>
      <c r="N179" s="21" t="str">
        <f t="shared" si="469"/>
        <v/>
      </c>
      <c r="O179" s="21" t="str">
        <f t="shared" si="470"/>
        <v xml:space="preserve"> </v>
      </c>
      <c r="P179" s="21" t="str">
        <f t="shared" si="471"/>
        <v/>
      </c>
      <c r="Q179" s="27" t="str">
        <f t="shared" si="472"/>
        <v/>
      </c>
      <c r="R179" s="27" t="str">
        <f t="shared" si="473"/>
        <v/>
      </c>
      <c r="T179" s="21" t="e">
        <f>IF(COUNTA($T$169:T178)&lt;=COUNTIF(#REF!,_listky!$T$167),MAX($T$169:T178)+1,"")</f>
        <v>#REF!</v>
      </c>
      <c r="U179" s="21" t="str">
        <f>IFERROR(INDEX(#REF!,MATCH($T$167&amp;"_"&amp;$T179,#REF!,0),1),"")</f>
        <v/>
      </c>
      <c r="V179" s="21" t="str">
        <f>IFERROR(INDEX(#REF!,MATCH($T$167&amp;"_"&amp;$T179,#REF!,0),1),"")</f>
        <v/>
      </c>
      <c r="W179" s="21" t="str">
        <f>IFERROR(INDEX(#REF!,MATCH($T$167&amp;"_"&amp;$T179,#REF!,0),1),"")&amp;" "&amp;IFERROR(INDEX(#REF!,MATCH($T$167&amp;"_"&amp;$T179,#REF!,0),1),"")</f>
        <v xml:space="preserve"> </v>
      </c>
      <c r="X179" s="21" t="str">
        <f>IFERROR(INDEX(#REF!,MATCH($T$167&amp;"_"&amp;$T179,#REF!,0),1),"")</f>
        <v/>
      </c>
      <c r="Y179" s="27" t="str">
        <f>IFERROR(VLOOKUP(V179,#REF!,7,0),"")</f>
        <v/>
      </c>
      <c r="Z179" s="27" t="str">
        <f>IFERROR(IF(VLOOKUP(V179,#REF!,8,0)=0,"NE","ANO"),"")</f>
        <v/>
      </c>
      <c r="AB179" s="21" t="e">
        <f t="shared" si="463"/>
        <v>#REF!</v>
      </c>
      <c r="AC179" s="21" t="str">
        <f t="shared" si="474"/>
        <v/>
      </c>
      <c r="AD179" s="21" t="str">
        <f t="shared" si="475"/>
        <v/>
      </c>
      <c r="AE179" s="21" t="str">
        <f t="shared" si="476"/>
        <v xml:space="preserve"> </v>
      </c>
      <c r="AF179" s="21" t="str">
        <f t="shared" si="477"/>
        <v/>
      </c>
      <c r="AG179" s="27" t="str">
        <f t="shared" si="478"/>
        <v/>
      </c>
      <c r="AH179" s="27" t="str">
        <f t="shared" si="479"/>
        <v/>
      </c>
      <c r="AJ179" s="21" t="e">
        <f>IF(COUNTA($AJ$169:AJ178)&lt;=COUNTIF(#REF!,_listky!$AJ$167),MAX($AJ$169:AJ178)+1,"")</f>
        <v>#REF!</v>
      </c>
      <c r="AK179" s="21" t="str">
        <f>IFERROR(INDEX(#REF!,MATCH($AJ$167&amp;"_"&amp;$AJ179,#REF!,0),1),"")</f>
        <v/>
      </c>
      <c r="AL179" s="21" t="str">
        <f>IFERROR(INDEX(#REF!,MATCH($AJ$167&amp;"_"&amp;$AJ179,#REF!,0),1),"")</f>
        <v/>
      </c>
      <c r="AM179" s="21" t="str">
        <f>IFERROR(INDEX(#REF!,MATCH($AJ$167&amp;"_"&amp;$AJ179,#REF!,0),1),"")&amp;" "&amp;IFERROR(INDEX(#REF!,MATCH($AJ$167&amp;"_"&amp;$AJ179,#REF!,0),1),"")</f>
        <v xml:space="preserve"> </v>
      </c>
      <c r="AN179" s="21" t="str">
        <f>IFERROR(INDEX(#REF!,MATCH($AJ$167&amp;"_"&amp;$AJ179,#REF!,0),1),"")</f>
        <v/>
      </c>
      <c r="AO179" s="27" t="str">
        <f>IFERROR(VLOOKUP(AL179,#REF!,7,0),"")</f>
        <v/>
      </c>
      <c r="AP179" s="27" t="str">
        <f>IFERROR(IF(VLOOKUP(AL179,#REF!,8,0)=0,"NE","ANO"),"")</f>
        <v/>
      </c>
      <c r="AR179" s="21" t="e">
        <f t="shared" si="464"/>
        <v>#REF!</v>
      </c>
      <c r="AS179" s="21" t="str">
        <f t="shared" si="480"/>
        <v/>
      </c>
      <c r="AT179" s="21" t="str">
        <f t="shared" si="481"/>
        <v/>
      </c>
      <c r="AU179" s="21" t="str">
        <f t="shared" si="482"/>
        <v xml:space="preserve"> </v>
      </c>
      <c r="AV179" s="21" t="str">
        <f t="shared" si="483"/>
        <v/>
      </c>
      <c r="AW179" s="27" t="str">
        <f t="shared" si="484"/>
        <v/>
      </c>
      <c r="AX179" s="27" t="str">
        <f t="shared" si="485"/>
        <v/>
      </c>
      <c r="AZ179" s="21" t="e">
        <f>IF(COUNTA($AZ$169:AZ178)&lt;=COUNTIF(#REF!,_listky!$AZ$167),MAX($AZ$169:AZ178)+1,"")</f>
        <v>#REF!</v>
      </c>
      <c r="BA179" s="21" t="str">
        <f>IFERROR(INDEX(#REF!,MATCH($AZ$167&amp;"_"&amp;$AZ179,#REF!,0),1),"")</f>
        <v/>
      </c>
      <c r="BB179" s="21" t="str">
        <f>IFERROR(INDEX(#REF!,MATCH($AZ$167&amp;"_"&amp;$AZ179,#REF!,0),1),"")</f>
        <v/>
      </c>
      <c r="BC179" s="21" t="str">
        <f>IFERROR(INDEX(#REF!,MATCH($AZ$167&amp;"_"&amp;$AZ179,#REF!,0),1),"")&amp;" "&amp;IFERROR(INDEX(#REF!,MATCH($AZ$167&amp;"_"&amp;$AZ179,#REF!,0),1),"")</f>
        <v xml:space="preserve"> </v>
      </c>
      <c r="BD179" s="21" t="str">
        <f>IFERROR(INDEX(#REF!,MATCH($AZ$167&amp;"_"&amp;$AZ179,#REF!,0),1),"")</f>
        <v/>
      </c>
      <c r="BE179" s="27" t="str">
        <f>IFERROR(VLOOKUP(BB179,#REF!,7,0),"")</f>
        <v/>
      </c>
      <c r="BF179" s="27" t="str">
        <f>IFERROR(IF(VLOOKUP(BB179,#REF!,8,0)=0,"NE","ANO"),"")</f>
        <v/>
      </c>
      <c r="BH179" s="21" t="e">
        <f t="shared" si="465"/>
        <v>#REF!</v>
      </c>
      <c r="BI179" s="21" t="str">
        <f t="shared" si="486"/>
        <v/>
      </c>
      <c r="BJ179" s="21" t="str">
        <f t="shared" si="487"/>
        <v/>
      </c>
      <c r="BK179" s="21" t="str">
        <f t="shared" si="488"/>
        <v xml:space="preserve"> </v>
      </c>
      <c r="BL179" s="21" t="str">
        <f t="shared" si="489"/>
        <v/>
      </c>
      <c r="BM179" s="27" t="str">
        <f t="shared" si="490"/>
        <v/>
      </c>
      <c r="BN179" s="27" t="str">
        <f t="shared" si="491"/>
        <v/>
      </c>
      <c r="BP179" s="21" t="e">
        <f>IF(COUNTA($BP$169:BP178)&lt;=COUNTIF(#REF!,_listky!$BP$167),MAX($BP$169:BP178)+1,"")</f>
        <v>#REF!</v>
      </c>
      <c r="BQ179" s="21" t="str">
        <f>IFERROR(INDEX(#REF!,MATCH($BP$167&amp;"_"&amp;$BP179,#REF!,0),1),"")</f>
        <v/>
      </c>
      <c r="BR179" s="21" t="str">
        <f>IFERROR(INDEX(#REF!,MATCH($BP$167&amp;"_"&amp;$BP179,#REF!,0),1),"")</f>
        <v/>
      </c>
      <c r="BS179" s="21" t="str">
        <f>IFERROR(INDEX(#REF!,MATCH($BP$167&amp;"_"&amp;$BP179,#REF!,0),1),"")&amp;" "&amp;IFERROR(INDEX(#REF!,MATCH($BP$167&amp;"_"&amp;$BP179,#REF!,0),1),"")</f>
        <v xml:space="preserve"> </v>
      </c>
      <c r="BT179" s="21" t="str">
        <f>IFERROR(INDEX(#REF!,MATCH($BP$167&amp;"_"&amp;$BP179,#REF!,0),1),"")</f>
        <v/>
      </c>
      <c r="BU179" s="27" t="str">
        <f>IFERROR(VLOOKUP(BR179,#REF!,7,0),"")</f>
        <v/>
      </c>
      <c r="BV179" s="27" t="str">
        <f>IFERROR(IF(VLOOKUP(BR179,#REF!,8,0)=0,"NE","ANO"),"")</f>
        <v/>
      </c>
      <c r="BX179" s="21" t="e">
        <f t="shared" si="466"/>
        <v>#REF!</v>
      </c>
      <c r="BY179" s="21" t="str">
        <f t="shared" si="492"/>
        <v/>
      </c>
      <c r="BZ179" s="21" t="str">
        <f t="shared" si="493"/>
        <v/>
      </c>
      <c r="CA179" s="21" t="str">
        <f t="shared" si="494"/>
        <v xml:space="preserve"> </v>
      </c>
      <c r="CB179" s="21" t="str">
        <f t="shared" si="495"/>
        <v/>
      </c>
      <c r="CC179" s="27" t="str">
        <f t="shared" si="496"/>
        <v/>
      </c>
      <c r="CD179" s="27" t="str">
        <f t="shared" si="497"/>
        <v/>
      </c>
      <c r="CF179" s="21" t="e">
        <f>IF(COUNTA($CF$169:CF178)&lt;=COUNTIF(#REF!,_listky!$CF$167),MAX($CF$169:CF178)+1,"")</f>
        <v>#REF!</v>
      </c>
      <c r="CG179" s="21" t="str">
        <f>IFERROR(INDEX(#REF!,MATCH($CF$167&amp;"_"&amp;$CF179,#REF!,0),1),"")</f>
        <v/>
      </c>
      <c r="CH179" s="21" t="str">
        <f>IFERROR(INDEX(#REF!,MATCH($CF$167&amp;"_"&amp;$CF179,#REF!,0),1),"")</f>
        <v/>
      </c>
      <c r="CI179" s="21" t="str">
        <f>IFERROR(INDEX(#REF!,MATCH($CF$167&amp;"_"&amp;$CF179,#REF!,0),1),"")&amp;" "&amp;IFERROR(INDEX(#REF!,MATCH($CF$167&amp;"_"&amp;$CF179,#REF!,0),1),"")</f>
        <v xml:space="preserve"> </v>
      </c>
      <c r="CJ179" s="21" t="str">
        <f>IFERROR(INDEX(#REF!,MATCH($CF$167&amp;"_"&amp;$CF179,#REF!,0),1),"")</f>
        <v/>
      </c>
      <c r="CK179" s="27" t="str">
        <f>IFERROR(VLOOKUP(CH179,#REF!,7,0),"")</f>
        <v/>
      </c>
      <c r="CL179" s="27" t="str">
        <f>IFERROR(IF(VLOOKUP(CH179,#REF!,8,0)=0,"NE","ANO"),"")</f>
        <v/>
      </c>
      <c r="CN179" s="21" t="e">
        <f t="shared" si="467"/>
        <v>#REF!</v>
      </c>
      <c r="CO179" s="21" t="str">
        <f t="shared" si="498"/>
        <v/>
      </c>
      <c r="CP179" s="21" t="str">
        <f t="shared" si="499"/>
        <v/>
      </c>
      <c r="CQ179" s="21" t="str">
        <f t="shared" si="500"/>
        <v xml:space="preserve"> </v>
      </c>
      <c r="CR179" s="21" t="str">
        <f t="shared" si="501"/>
        <v/>
      </c>
      <c r="CS179" s="27" t="str">
        <f t="shared" si="502"/>
        <v/>
      </c>
      <c r="CT179" s="27" t="str">
        <f t="shared" si="503"/>
        <v/>
      </c>
    </row>
    <row r="181" spans="4:98" ht="15.75" thickBot="1" x14ac:dyDescent="0.3"/>
    <row r="182" spans="4:98" ht="16.5" thickBot="1" x14ac:dyDescent="0.3">
      <c r="D182" s="41" t="str">
        <f>A74</f>
        <v>Zádveřice</v>
      </c>
      <c r="E182" s="42"/>
      <c r="F182" s="42"/>
      <c r="G182" s="42"/>
      <c r="H182" s="42"/>
      <c r="I182" s="42"/>
      <c r="J182" s="43"/>
      <c r="L182" s="41" t="str">
        <f t="shared" ref="L182:L194" si="504">D182</f>
        <v>Zádveřice</v>
      </c>
      <c r="M182" s="42"/>
      <c r="N182" s="42"/>
      <c r="O182" s="42"/>
      <c r="P182" s="42"/>
      <c r="Q182" s="42"/>
      <c r="R182" s="43"/>
      <c r="T182" s="41" t="str">
        <f>A75</f>
        <v>Štichovice</v>
      </c>
      <c r="U182" s="42"/>
      <c r="V182" s="42"/>
      <c r="W182" s="42"/>
      <c r="X182" s="42"/>
      <c r="Y182" s="42"/>
      <c r="Z182" s="43"/>
      <c r="AB182" s="41" t="str">
        <f>T182</f>
        <v>Štichovice</v>
      </c>
      <c r="AC182" s="42"/>
      <c r="AD182" s="42"/>
      <c r="AE182" s="42"/>
      <c r="AF182" s="42"/>
      <c r="AG182" s="42"/>
      <c r="AH182" s="43"/>
      <c r="AJ182" s="41" t="str">
        <f>A76</f>
        <v>Manětín</v>
      </c>
      <c r="AK182" s="42"/>
      <c r="AL182" s="42"/>
      <c r="AM182" s="42"/>
      <c r="AN182" s="42"/>
      <c r="AO182" s="42"/>
      <c r="AP182" s="43"/>
      <c r="AR182" s="41" t="str">
        <f>AJ182</f>
        <v>Manětín</v>
      </c>
      <c r="AS182" s="42"/>
      <c r="AT182" s="42"/>
      <c r="AU182" s="42"/>
      <c r="AV182" s="42"/>
      <c r="AW182" s="42"/>
      <c r="AX182" s="43"/>
      <c r="AZ182" s="41" t="str">
        <f>A77</f>
        <v>Duchcov</v>
      </c>
      <c r="BA182" s="42"/>
      <c r="BB182" s="42"/>
      <c r="BC182" s="42"/>
      <c r="BD182" s="42"/>
      <c r="BE182" s="42"/>
      <c r="BF182" s="43"/>
      <c r="BH182" s="41" t="str">
        <f>AZ182</f>
        <v>Duchcov</v>
      </c>
      <c r="BI182" s="42"/>
      <c r="BJ182" s="42"/>
      <c r="BK182" s="42"/>
      <c r="BL182" s="42"/>
      <c r="BM182" s="42"/>
      <c r="BN182" s="43"/>
      <c r="BP182" s="41" t="str">
        <f>A78</f>
        <v>Nové Sedlice</v>
      </c>
      <c r="BQ182" s="42"/>
      <c r="BR182" s="42"/>
      <c r="BS182" s="42"/>
      <c r="BT182" s="42"/>
      <c r="BU182" s="42"/>
      <c r="BV182" s="43"/>
      <c r="BX182" s="41" t="str">
        <f>BP182</f>
        <v>Nové Sedlice</v>
      </c>
      <c r="BY182" s="42"/>
      <c r="BZ182" s="42"/>
      <c r="CA182" s="42"/>
      <c r="CB182" s="42"/>
      <c r="CC182" s="42"/>
      <c r="CD182" s="43"/>
      <c r="CF182" s="41" t="str">
        <f>A79</f>
        <v>Markvartice</v>
      </c>
      <c r="CG182" s="42"/>
      <c r="CH182" s="42"/>
      <c r="CI182" s="42"/>
      <c r="CJ182" s="42"/>
      <c r="CK182" s="42"/>
      <c r="CL182" s="43"/>
      <c r="CN182" s="41" t="str">
        <f>CF182</f>
        <v>Markvartice</v>
      </c>
      <c r="CO182" s="42"/>
      <c r="CP182" s="42"/>
      <c r="CQ182" s="42"/>
      <c r="CR182" s="42"/>
      <c r="CS182" s="42"/>
      <c r="CT182" s="43"/>
    </row>
    <row r="183" spans="4:98" x14ac:dyDescent="0.25">
      <c r="D183" s="28" t="str">
        <f>D168</f>
        <v>kategorie: Muži a dorostenci</v>
      </c>
      <c r="L183" s="28" t="str">
        <f t="shared" si="504"/>
        <v>kategorie: Muži a dorostenci</v>
      </c>
      <c r="T183" s="28" t="str">
        <f>D183</f>
        <v>kategorie: Muži a dorostenci</v>
      </c>
      <c r="AB183" s="28" t="str">
        <f t="shared" ref="AB183:AB194" si="505">T183</f>
        <v>kategorie: Muži a dorostenci</v>
      </c>
      <c r="AJ183" s="28" t="str">
        <f>D183</f>
        <v>kategorie: Muži a dorostenci</v>
      </c>
      <c r="AR183" s="28" t="str">
        <f t="shared" ref="AR183:AR194" si="506">AJ183</f>
        <v>kategorie: Muži a dorostenci</v>
      </c>
      <c r="AZ183" s="28" t="str">
        <f>D183</f>
        <v>kategorie: Muži a dorostenci</v>
      </c>
      <c r="BH183" s="28" t="str">
        <f t="shared" ref="BH183:BH194" si="507">AZ183</f>
        <v>kategorie: Muži a dorostenci</v>
      </c>
      <c r="BP183" s="28" t="str">
        <f>D183</f>
        <v>kategorie: Muži a dorostenci</v>
      </c>
      <c r="BX183" s="28" t="str">
        <f t="shared" ref="BX183:BX194" si="508">BP183</f>
        <v>kategorie: Muži a dorostenci</v>
      </c>
      <c r="CF183" s="28" t="str">
        <f>D183</f>
        <v>kategorie: Muži a dorostenci</v>
      </c>
      <c r="CN183" s="28" t="str">
        <f t="shared" ref="CN183:CN194" si="509">CF183</f>
        <v>kategorie: Muži a dorostenci</v>
      </c>
    </row>
    <row r="184" spans="4:98" x14ac:dyDescent="0.25">
      <c r="D184" s="24" t="s">
        <v>76</v>
      </c>
      <c r="E184" s="24" t="s">
        <v>75</v>
      </c>
      <c r="F184" s="24" t="s">
        <v>71</v>
      </c>
      <c r="G184" s="24" t="s">
        <v>72</v>
      </c>
      <c r="H184" s="24" t="s">
        <v>73</v>
      </c>
      <c r="I184" s="24" t="s">
        <v>70</v>
      </c>
      <c r="J184" s="24" t="s">
        <v>74</v>
      </c>
      <c r="L184" s="24" t="str">
        <f t="shared" si="504"/>
        <v>#</v>
      </c>
      <c r="M184" s="24" t="str">
        <f t="shared" ref="M184:M194" si="510">E184</f>
        <v>Start. číslo</v>
      </c>
      <c r="N184" s="24" t="str">
        <f t="shared" ref="N184:N194" si="511">F184</f>
        <v>Fscode</v>
      </c>
      <c r="O184" s="24" t="str">
        <f t="shared" ref="O184:O194" si="512">G184</f>
        <v>Přijmení, jméno</v>
      </c>
      <c r="P184" s="24" t="str">
        <f t="shared" ref="P184:P194" si="513">H184</f>
        <v>Ročník</v>
      </c>
      <c r="Q184" s="24" t="str">
        <f t="shared" ref="Q184:Q194" si="514">I184</f>
        <v>100m</v>
      </c>
      <c r="R184" s="24" t="str">
        <f t="shared" ref="R184:R194" si="515">J184</f>
        <v>Věž</v>
      </c>
      <c r="T184" s="24" t="s">
        <v>76</v>
      </c>
      <c r="U184" s="24" t="s">
        <v>75</v>
      </c>
      <c r="V184" s="24" t="s">
        <v>71</v>
      </c>
      <c r="W184" s="24" t="s">
        <v>72</v>
      </c>
      <c r="X184" s="24" t="s">
        <v>73</v>
      </c>
      <c r="Y184" s="24" t="s">
        <v>70</v>
      </c>
      <c r="Z184" s="24" t="s">
        <v>74</v>
      </c>
      <c r="AB184" s="24" t="str">
        <f t="shared" si="505"/>
        <v>#</v>
      </c>
      <c r="AC184" s="24" t="str">
        <f t="shared" ref="AC184:AC194" si="516">U184</f>
        <v>Start. číslo</v>
      </c>
      <c r="AD184" s="24" t="str">
        <f t="shared" ref="AD184:AD194" si="517">V184</f>
        <v>Fscode</v>
      </c>
      <c r="AE184" s="24" t="str">
        <f t="shared" ref="AE184:AE194" si="518">W184</f>
        <v>Přijmení, jméno</v>
      </c>
      <c r="AF184" s="24" t="str">
        <f t="shared" ref="AF184:AF194" si="519">X184</f>
        <v>Ročník</v>
      </c>
      <c r="AG184" s="24" t="str">
        <f t="shared" ref="AG184:AG194" si="520">Y184</f>
        <v>100m</v>
      </c>
      <c r="AH184" s="24" t="str">
        <f t="shared" ref="AH184:AH194" si="521">Z184</f>
        <v>Věž</v>
      </c>
      <c r="AJ184" s="24" t="s">
        <v>76</v>
      </c>
      <c r="AK184" s="24" t="s">
        <v>75</v>
      </c>
      <c r="AL184" s="24" t="s">
        <v>71</v>
      </c>
      <c r="AM184" s="24" t="s">
        <v>72</v>
      </c>
      <c r="AN184" s="24" t="s">
        <v>73</v>
      </c>
      <c r="AO184" s="24" t="s">
        <v>70</v>
      </c>
      <c r="AP184" s="24" t="s">
        <v>74</v>
      </c>
      <c r="AR184" s="24" t="str">
        <f t="shared" si="506"/>
        <v>#</v>
      </c>
      <c r="AS184" s="24" t="str">
        <f t="shared" ref="AS184:AS194" si="522">AK184</f>
        <v>Start. číslo</v>
      </c>
      <c r="AT184" s="24" t="str">
        <f t="shared" ref="AT184:AT194" si="523">AL184</f>
        <v>Fscode</v>
      </c>
      <c r="AU184" s="24" t="str">
        <f t="shared" ref="AU184:AU194" si="524">AM184</f>
        <v>Přijmení, jméno</v>
      </c>
      <c r="AV184" s="24" t="str">
        <f t="shared" ref="AV184:AV194" si="525">AN184</f>
        <v>Ročník</v>
      </c>
      <c r="AW184" s="24" t="str">
        <f t="shared" ref="AW184:AW194" si="526">AO184</f>
        <v>100m</v>
      </c>
      <c r="AX184" s="24" t="str">
        <f t="shared" ref="AX184:AX194" si="527">AP184</f>
        <v>Věž</v>
      </c>
      <c r="AZ184" s="24" t="s">
        <v>76</v>
      </c>
      <c r="BA184" s="24" t="s">
        <v>75</v>
      </c>
      <c r="BB184" s="24" t="s">
        <v>71</v>
      </c>
      <c r="BC184" s="24" t="s">
        <v>72</v>
      </c>
      <c r="BD184" s="24" t="s">
        <v>73</v>
      </c>
      <c r="BE184" s="24" t="s">
        <v>70</v>
      </c>
      <c r="BF184" s="24" t="s">
        <v>74</v>
      </c>
      <c r="BH184" s="24" t="str">
        <f t="shared" si="507"/>
        <v>#</v>
      </c>
      <c r="BI184" s="24" t="str">
        <f t="shared" ref="BI184:BI194" si="528">BA184</f>
        <v>Start. číslo</v>
      </c>
      <c r="BJ184" s="24" t="str">
        <f t="shared" ref="BJ184:BJ194" si="529">BB184</f>
        <v>Fscode</v>
      </c>
      <c r="BK184" s="24" t="str">
        <f t="shared" ref="BK184:BK194" si="530">BC184</f>
        <v>Přijmení, jméno</v>
      </c>
      <c r="BL184" s="24" t="str">
        <f t="shared" ref="BL184:BL194" si="531">BD184</f>
        <v>Ročník</v>
      </c>
      <c r="BM184" s="24" t="str">
        <f t="shared" ref="BM184:BM194" si="532">BE184</f>
        <v>100m</v>
      </c>
      <c r="BN184" s="24" t="str">
        <f t="shared" ref="BN184:BN194" si="533">BF184</f>
        <v>Věž</v>
      </c>
      <c r="BP184" s="24" t="s">
        <v>76</v>
      </c>
      <c r="BQ184" s="24" t="s">
        <v>75</v>
      </c>
      <c r="BR184" s="24" t="s">
        <v>71</v>
      </c>
      <c r="BS184" s="24" t="s">
        <v>72</v>
      </c>
      <c r="BT184" s="24" t="s">
        <v>73</v>
      </c>
      <c r="BU184" s="24" t="s">
        <v>70</v>
      </c>
      <c r="BV184" s="24" t="s">
        <v>74</v>
      </c>
      <c r="BX184" s="24" t="str">
        <f t="shared" si="508"/>
        <v>#</v>
      </c>
      <c r="BY184" s="24" t="str">
        <f t="shared" ref="BY184:BY194" si="534">BQ184</f>
        <v>Start. číslo</v>
      </c>
      <c r="BZ184" s="24" t="str">
        <f t="shared" ref="BZ184:BZ194" si="535">BR184</f>
        <v>Fscode</v>
      </c>
      <c r="CA184" s="24" t="str">
        <f t="shared" ref="CA184:CA194" si="536">BS184</f>
        <v>Přijmení, jméno</v>
      </c>
      <c r="CB184" s="24" t="str">
        <f t="shared" ref="CB184:CB194" si="537">BT184</f>
        <v>Ročník</v>
      </c>
      <c r="CC184" s="24" t="str">
        <f t="shared" ref="CC184:CC194" si="538">BU184</f>
        <v>100m</v>
      </c>
      <c r="CD184" s="24" t="str">
        <f t="shared" ref="CD184:CD194" si="539">BV184</f>
        <v>Věž</v>
      </c>
      <c r="CF184" s="24" t="s">
        <v>76</v>
      </c>
      <c r="CG184" s="24" t="s">
        <v>75</v>
      </c>
      <c r="CH184" s="24" t="s">
        <v>71</v>
      </c>
      <c r="CI184" s="24" t="s">
        <v>72</v>
      </c>
      <c r="CJ184" s="24" t="s">
        <v>73</v>
      </c>
      <c r="CK184" s="24" t="s">
        <v>70</v>
      </c>
      <c r="CL184" s="24" t="s">
        <v>74</v>
      </c>
      <c r="CN184" s="24" t="str">
        <f t="shared" si="509"/>
        <v>#</v>
      </c>
      <c r="CO184" s="24" t="str">
        <f t="shared" ref="CO184:CO194" si="540">CG184</f>
        <v>Start. číslo</v>
      </c>
      <c r="CP184" s="24" t="str">
        <f t="shared" ref="CP184:CP194" si="541">CH184</f>
        <v>Fscode</v>
      </c>
      <c r="CQ184" s="24" t="str">
        <f t="shared" ref="CQ184:CQ194" si="542">CI184</f>
        <v>Přijmení, jméno</v>
      </c>
      <c r="CR184" s="24" t="str">
        <f t="shared" ref="CR184:CR194" si="543">CJ184</f>
        <v>Ročník</v>
      </c>
      <c r="CS184" s="24" t="str">
        <f t="shared" ref="CS184:CS194" si="544">CK184</f>
        <v>100m</v>
      </c>
      <c r="CT184" s="24" t="str">
        <f t="shared" ref="CT184:CT194" si="545">CL184</f>
        <v>Věž</v>
      </c>
    </row>
    <row r="185" spans="4:98" x14ac:dyDescent="0.25">
      <c r="D185" s="21" t="e">
        <f>IF(COUNTA($D$184:D184)&lt;=COUNTIF(#REF!,_listky!$D$182),MAX($D$184:D184)+1,"")</f>
        <v>#REF!</v>
      </c>
      <c r="E185" s="21" t="str">
        <f>IFERROR(INDEX(#REF!,MATCH($D$182&amp;"_"&amp;$D185,#REF!,0),1),"")</f>
        <v/>
      </c>
      <c r="F185" s="21" t="str">
        <f>IFERROR(INDEX(#REF!,MATCH($D$182&amp;"_"&amp;$D185,#REF!,0),1),"")</f>
        <v/>
      </c>
      <c r="G185" s="21" t="str">
        <f>IFERROR(INDEX(#REF!,MATCH($D$182&amp;"_"&amp;$D185,#REF!,0),1),"")&amp;" "&amp;IFERROR(INDEX(#REF!,MATCH($D$182&amp;"_"&amp;$D185,#REF!,0),1),"")</f>
        <v xml:space="preserve"> </v>
      </c>
      <c r="H185" s="21" t="str">
        <f>IFERROR(INDEX(#REF!,MATCH($D$182&amp;"_"&amp;$D185,#REF!,0),1),"")</f>
        <v/>
      </c>
      <c r="I185" s="27" t="str">
        <f>IFERROR(VLOOKUP(F185,#REF!,7,0),"")</f>
        <v/>
      </c>
      <c r="J185" s="27" t="str">
        <f>IFERROR(IF(VLOOKUP(F185,#REF!,8,0)=0,"NE","ANO"),"")</f>
        <v/>
      </c>
      <c r="L185" s="21" t="e">
        <f t="shared" si="504"/>
        <v>#REF!</v>
      </c>
      <c r="M185" s="21" t="str">
        <f t="shared" si="510"/>
        <v/>
      </c>
      <c r="N185" s="21" t="str">
        <f t="shared" si="511"/>
        <v/>
      </c>
      <c r="O185" s="21" t="str">
        <f t="shared" si="512"/>
        <v xml:space="preserve"> </v>
      </c>
      <c r="P185" s="21" t="str">
        <f t="shared" si="513"/>
        <v/>
      </c>
      <c r="Q185" s="27" t="str">
        <f t="shared" si="514"/>
        <v/>
      </c>
      <c r="R185" s="27" t="str">
        <f t="shared" si="515"/>
        <v/>
      </c>
      <c r="T185" s="21" t="e">
        <f>IF(COUNTA($T$184:T184)&lt;=COUNTIF(#REF!,_listky!$T$182),MAX($T$184:T184)+1,"")</f>
        <v>#REF!</v>
      </c>
      <c r="U185" s="21" t="str">
        <f>IFERROR(INDEX(#REF!,MATCH($T$182&amp;"_"&amp;$T185,#REF!,0),1),"")</f>
        <v/>
      </c>
      <c r="V185" s="21" t="str">
        <f>IFERROR(INDEX(#REF!,MATCH($T$182&amp;"_"&amp;$T185,#REF!,0),1),"")</f>
        <v/>
      </c>
      <c r="W185" s="21" t="str">
        <f>IFERROR(INDEX(#REF!,MATCH($T$182&amp;"_"&amp;$T185,#REF!,0),1),"")&amp;" "&amp;IFERROR(INDEX(#REF!,MATCH($T$182&amp;"_"&amp;$T185,#REF!,0),1),"")</f>
        <v xml:space="preserve"> </v>
      </c>
      <c r="X185" s="21" t="str">
        <f>IFERROR(INDEX(#REF!,MATCH($T$182&amp;"_"&amp;$T185,#REF!,0),1),"")</f>
        <v/>
      </c>
      <c r="Y185" s="27" t="str">
        <f>IFERROR(VLOOKUP(V185,#REF!,7,0),"")</f>
        <v/>
      </c>
      <c r="Z185" s="27" t="str">
        <f>IFERROR(IF(VLOOKUP(V185,#REF!,8,0)=0,"NE","ANO"),"")</f>
        <v/>
      </c>
      <c r="AB185" s="21" t="e">
        <f t="shared" si="505"/>
        <v>#REF!</v>
      </c>
      <c r="AC185" s="21" t="str">
        <f t="shared" si="516"/>
        <v/>
      </c>
      <c r="AD185" s="21" t="str">
        <f t="shared" si="517"/>
        <v/>
      </c>
      <c r="AE185" s="21" t="str">
        <f t="shared" si="518"/>
        <v xml:space="preserve"> </v>
      </c>
      <c r="AF185" s="21" t="str">
        <f t="shared" si="519"/>
        <v/>
      </c>
      <c r="AG185" s="27" t="str">
        <f t="shared" si="520"/>
        <v/>
      </c>
      <c r="AH185" s="27" t="str">
        <f t="shared" si="521"/>
        <v/>
      </c>
      <c r="AJ185" s="21" t="e">
        <f>IF(COUNTA($AJ$184:AJ184)&lt;=COUNTIF(#REF!,_listky!$AJ$182),MAX($AJ$184:AJ184)+1,"")</f>
        <v>#REF!</v>
      </c>
      <c r="AK185" s="21" t="str">
        <f>IFERROR(INDEX(#REF!,MATCH($AJ$182&amp;"_"&amp;$AJ185,#REF!,0),1),"")</f>
        <v/>
      </c>
      <c r="AL185" s="21" t="str">
        <f>IFERROR(INDEX(#REF!,MATCH($AJ$182&amp;"_"&amp;$AJ185,#REF!,0),1),"")</f>
        <v/>
      </c>
      <c r="AM185" s="21" t="str">
        <f>IFERROR(INDEX(#REF!,MATCH($AJ$182&amp;"_"&amp;$AJ185,#REF!,0),1),"")&amp;" "&amp;IFERROR(INDEX(#REF!,MATCH($AJ$182&amp;"_"&amp;$AJ185,#REF!,0),1),"")</f>
        <v xml:space="preserve"> </v>
      </c>
      <c r="AN185" s="21" t="str">
        <f>IFERROR(INDEX(#REF!,MATCH($AJ$182&amp;"_"&amp;$AJ185,#REF!,0),1),"")</f>
        <v/>
      </c>
      <c r="AO185" s="27" t="str">
        <f>IFERROR(VLOOKUP(AL185,#REF!,7,0),"")</f>
        <v/>
      </c>
      <c r="AP185" s="27" t="str">
        <f>IFERROR(IF(VLOOKUP(AL185,#REF!,8,0)=0,"NE","ANO"),"")</f>
        <v/>
      </c>
      <c r="AR185" s="21" t="e">
        <f t="shared" si="506"/>
        <v>#REF!</v>
      </c>
      <c r="AS185" s="21" t="str">
        <f t="shared" si="522"/>
        <v/>
      </c>
      <c r="AT185" s="21" t="str">
        <f t="shared" si="523"/>
        <v/>
      </c>
      <c r="AU185" s="21" t="str">
        <f t="shared" si="524"/>
        <v xml:space="preserve"> </v>
      </c>
      <c r="AV185" s="21" t="str">
        <f t="shared" si="525"/>
        <v/>
      </c>
      <c r="AW185" s="27" t="str">
        <f t="shared" si="526"/>
        <v/>
      </c>
      <c r="AX185" s="27" t="str">
        <f t="shared" si="527"/>
        <v/>
      </c>
      <c r="AZ185" s="21" t="e">
        <f>IF(COUNTA($AZ$184:AZ184)&lt;=COUNTIF(#REF!,_listky!$AZ$182),MAX($AZ$184:AZ184)+1,"")</f>
        <v>#REF!</v>
      </c>
      <c r="BA185" s="21" t="str">
        <f>IFERROR(INDEX(#REF!,MATCH($AZ$182&amp;"_"&amp;$AZ185,#REF!,0),1),"")</f>
        <v/>
      </c>
      <c r="BB185" s="21" t="str">
        <f>IFERROR(INDEX(#REF!,MATCH($AZ$182&amp;"_"&amp;$AZ185,#REF!,0),1),"")</f>
        <v/>
      </c>
      <c r="BC185" s="21" t="str">
        <f>IFERROR(INDEX(#REF!,MATCH($AZ$182&amp;"_"&amp;$AZ185,#REF!,0),1),"")&amp;" "&amp;IFERROR(INDEX(#REF!,MATCH($AZ$182&amp;"_"&amp;$AZ185,#REF!,0),1),"")</f>
        <v xml:space="preserve"> </v>
      </c>
      <c r="BD185" s="21" t="str">
        <f>IFERROR(INDEX(#REF!,MATCH($AZ$182&amp;"_"&amp;$AZ185,#REF!,0),1),"")</f>
        <v/>
      </c>
      <c r="BE185" s="27" t="str">
        <f>IFERROR(VLOOKUP(BB185,#REF!,7,0),"")</f>
        <v/>
      </c>
      <c r="BF185" s="27" t="str">
        <f>IFERROR(IF(VLOOKUP(BB185,#REF!,8,0)=0,"NE","ANO"),"")</f>
        <v/>
      </c>
      <c r="BH185" s="21" t="e">
        <f t="shared" si="507"/>
        <v>#REF!</v>
      </c>
      <c r="BI185" s="21" t="str">
        <f t="shared" si="528"/>
        <v/>
      </c>
      <c r="BJ185" s="21" t="str">
        <f t="shared" si="529"/>
        <v/>
      </c>
      <c r="BK185" s="21" t="str">
        <f t="shared" si="530"/>
        <v xml:space="preserve"> </v>
      </c>
      <c r="BL185" s="21" t="str">
        <f t="shared" si="531"/>
        <v/>
      </c>
      <c r="BM185" s="27" t="str">
        <f t="shared" si="532"/>
        <v/>
      </c>
      <c r="BN185" s="27" t="str">
        <f t="shared" si="533"/>
        <v/>
      </c>
      <c r="BP185" s="21" t="e">
        <f>IF(COUNTA($BP$184:BP184)&lt;=COUNTIF(#REF!,_listky!$BP$182),MAX($BP$184:BP184)+1,"")</f>
        <v>#REF!</v>
      </c>
      <c r="BQ185" s="21" t="str">
        <f>IFERROR(INDEX(#REF!,MATCH($BP$182&amp;"_"&amp;$BP185,#REF!,0),1),"")</f>
        <v/>
      </c>
      <c r="BR185" s="21" t="str">
        <f>IFERROR(INDEX(#REF!,MATCH($BP$182&amp;"_"&amp;$BP185,#REF!,0),1),"")</f>
        <v/>
      </c>
      <c r="BS185" s="21" t="str">
        <f>IFERROR(INDEX(#REF!,MATCH($BP$182&amp;"_"&amp;$BP185,#REF!,0),1),"")&amp;" "&amp;IFERROR(INDEX(#REF!,MATCH($BP$182&amp;"_"&amp;$BP185,#REF!,0),1),"")</f>
        <v xml:space="preserve"> </v>
      </c>
      <c r="BT185" s="21" t="str">
        <f>IFERROR(INDEX(#REF!,MATCH($BP$182&amp;"_"&amp;$BP185,#REF!,0),1),"")</f>
        <v/>
      </c>
      <c r="BU185" s="27" t="str">
        <f>IFERROR(VLOOKUP(BR185,#REF!,7,0),"")</f>
        <v/>
      </c>
      <c r="BV185" s="27" t="str">
        <f>IFERROR(IF(VLOOKUP(BR185,#REF!,8,0)=0,"NE","ANO"),"")</f>
        <v/>
      </c>
      <c r="BX185" s="21" t="e">
        <f t="shared" si="508"/>
        <v>#REF!</v>
      </c>
      <c r="BY185" s="21" t="str">
        <f t="shared" si="534"/>
        <v/>
      </c>
      <c r="BZ185" s="21" t="str">
        <f t="shared" si="535"/>
        <v/>
      </c>
      <c r="CA185" s="21" t="str">
        <f t="shared" si="536"/>
        <v xml:space="preserve"> </v>
      </c>
      <c r="CB185" s="21" t="str">
        <f t="shared" si="537"/>
        <v/>
      </c>
      <c r="CC185" s="27" t="str">
        <f t="shared" si="538"/>
        <v/>
      </c>
      <c r="CD185" s="27" t="str">
        <f t="shared" si="539"/>
        <v/>
      </c>
      <c r="CF185" s="21" t="e">
        <f>IF(COUNTA($CF$184:CF184)&lt;=COUNTIF(#REF!,_listky!$CF$182),MAX($CF$184:CF184)+1,"")</f>
        <v>#REF!</v>
      </c>
      <c r="CG185" s="21" t="str">
        <f>IFERROR(INDEX(#REF!,MATCH($CF$182&amp;"_"&amp;$CF185,#REF!,0),1),"")</f>
        <v/>
      </c>
      <c r="CH185" s="21" t="str">
        <f>IFERROR(INDEX(#REF!,MATCH($CF$182&amp;"_"&amp;$CF185,#REF!,0),1),"")</f>
        <v/>
      </c>
      <c r="CI185" s="21" t="str">
        <f>IFERROR(INDEX(#REF!,MATCH($CF$182&amp;"_"&amp;$CF185,#REF!,0),1),"")&amp;" "&amp;IFERROR(INDEX(#REF!,MATCH($CF$182&amp;"_"&amp;$CF185,#REF!,0),1),"")</f>
        <v xml:space="preserve"> </v>
      </c>
      <c r="CJ185" s="21" t="str">
        <f>IFERROR(INDEX(#REF!,MATCH($CF$182&amp;"_"&amp;$CF185,#REF!,0),1),"")</f>
        <v/>
      </c>
      <c r="CK185" s="27" t="str">
        <f>IFERROR(VLOOKUP(CH185,#REF!,7,0),"")</f>
        <v/>
      </c>
      <c r="CL185" s="27" t="str">
        <f>IFERROR(IF(VLOOKUP(CH185,#REF!,8,0)=0,"NE","ANO"),"")</f>
        <v/>
      </c>
      <c r="CN185" s="21" t="e">
        <f t="shared" si="509"/>
        <v>#REF!</v>
      </c>
      <c r="CO185" s="21" t="str">
        <f t="shared" si="540"/>
        <v/>
      </c>
      <c r="CP185" s="21" t="str">
        <f t="shared" si="541"/>
        <v/>
      </c>
      <c r="CQ185" s="21" t="str">
        <f t="shared" si="542"/>
        <v xml:space="preserve"> </v>
      </c>
      <c r="CR185" s="21" t="str">
        <f t="shared" si="543"/>
        <v/>
      </c>
      <c r="CS185" s="27" t="str">
        <f t="shared" si="544"/>
        <v/>
      </c>
      <c r="CT185" s="27" t="str">
        <f t="shared" si="545"/>
        <v/>
      </c>
    </row>
    <row r="186" spans="4:98" x14ac:dyDescent="0.25">
      <c r="D186" s="21" t="e">
        <f>IF(COUNTA($D$184:D185)&lt;=COUNTIF(#REF!,_listky!$D$182),MAX($D$184:D185)+1,"")</f>
        <v>#REF!</v>
      </c>
      <c r="E186" s="21" t="str">
        <f>IFERROR(INDEX(#REF!,MATCH($D$182&amp;"_"&amp;$D186,#REF!,0),1),"")</f>
        <v/>
      </c>
      <c r="F186" s="21" t="str">
        <f>IFERROR(INDEX(#REF!,MATCH($D$182&amp;"_"&amp;$D186,#REF!,0),1),"")</f>
        <v/>
      </c>
      <c r="G186" s="21" t="str">
        <f>IFERROR(INDEX(#REF!,MATCH($D$182&amp;"_"&amp;$D186,#REF!,0),1),"")&amp;" "&amp;IFERROR(INDEX(#REF!,MATCH($D$182&amp;"_"&amp;$D186,#REF!,0),1),"")</f>
        <v xml:space="preserve"> </v>
      </c>
      <c r="H186" s="21" t="str">
        <f>IFERROR(INDEX(#REF!,MATCH($D$182&amp;"_"&amp;$D186,#REF!,0),1),"")</f>
        <v/>
      </c>
      <c r="I186" s="27" t="str">
        <f>IFERROR(VLOOKUP(F186,#REF!,7,0),"")</f>
        <v/>
      </c>
      <c r="J186" s="27" t="str">
        <f>IFERROR(IF(VLOOKUP(F186,#REF!,8,0)=0,"NE","ANO"),"")</f>
        <v/>
      </c>
      <c r="L186" s="21" t="e">
        <f t="shared" si="504"/>
        <v>#REF!</v>
      </c>
      <c r="M186" s="21" t="str">
        <f t="shared" si="510"/>
        <v/>
      </c>
      <c r="N186" s="21" t="str">
        <f t="shared" si="511"/>
        <v/>
      </c>
      <c r="O186" s="21" t="str">
        <f t="shared" si="512"/>
        <v xml:space="preserve"> </v>
      </c>
      <c r="P186" s="21" t="str">
        <f t="shared" si="513"/>
        <v/>
      </c>
      <c r="Q186" s="27" t="str">
        <f t="shared" si="514"/>
        <v/>
      </c>
      <c r="R186" s="27" t="str">
        <f t="shared" si="515"/>
        <v/>
      </c>
      <c r="T186" s="21" t="e">
        <f>IF(COUNTA($T$184:T185)&lt;=COUNTIF(#REF!,_listky!$T$182),MAX($T$184:T185)+1,"")</f>
        <v>#REF!</v>
      </c>
      <c r="U186" s="21" t="str">
        <f>IFERROR(INDEX(#REF!,MATCH($T$182&amp;"_"&amp;$T186,#REF!,0),1),"")</f>
        <v/>
      </c>
      <c r="V186" s="21" t="str">
        <f>IFERROR(INDEX(#REF!,MATCH($T$182&amp;"_"&amp;$T186,#REF!,0),1),"")</f>
        <v/>
      </c>
      <c r="W186" s="21" t="str">
        <f>IFERROR(INDEX(#REF!,MATCH($T$182&amp;"_"&amp;$T186,#REF!,0),1),"")&amp;" "&amp;IFERROR(INDEX(#REF!,MATCH($T$182&amp;"_"&amp;$T186,#REF!,0),1),"")</f>
        <v xml:space="preserve"> </v>
      </c>
      <c r="X186" s="21" t="str">
        <f>IFERROR(INDEX(#REF!,MATCH($T$182&amp;"_"&amp;$T186,#REF!,0),1),"")</f>
        <v/>
      </c>
      <c r="Y186" s="27" t="str">
        <f>IFERROR(VLOOKUP(V186,#REF!,7,0),"")</f>
        <v/>
      </c>
      <c r="Z186" s="27" t="str">
        <f>IFERROR(IF(VLOOKUP(V186,#REF!,8,0)=0,"NE","ANO"),"")</f>
        <v/>
      </c>
      <c r="AB186" s="21" t="e">
        <f t="shared" si="505"/>
        <v>#REF!</v>
      </c>
      <c r="AC186" s="21" t="str">
        <f t="shared" si="516"/>
        <v/>
      </c>
      <c r="AD186" s="21" t="str">
        <f t="shared" si="517"/>
        <v/>
      </c>
      <c r="AE186" s="21" t="str">
        <f t="shared" si="518"/>
        <v xml:space="preserve"> </v>
      </c>
      <c r="AF186" s="21" t="str">
        <f t="shared" si="519"/>
        <v/>
      </c>
      <c r="AG186" s="27" t="str">
        <f t="shared" si="520"/>
        <v/>
      </c>
      <c r="AH186" s="27" t="str">
        <f t="shared" si="521"/>
        <v/>
      </c>
      <c r="AJ186" s="21" t="e">
        <f>IF(COUNTA($AJ$184:AJ185)&lt;=COUNTIF(#REF!,_listky!$AJ$182),MAX($AJ$184:AJ185)+1,"")</f>
        <v>#REF!</v>
      </c>
      <c r="AK186" s="21" t="str">
        <f>IFERROR(INDEX(#REF!,MATCH($AJ$182&amp;"_"&amp;$AJ186,#REF!,0),1),"")</f>
        <v/>
      </c>
      <c r="AL186" s="21" t="str">
        <f>IFERROR(INDEX(#REF!,MATCH($AJ$182&amp;"_"&amp;$AJ186,#REF!,0),1),"")</f>
        <v/>
      </c>
      <c r="AM186" s="21" t="str">
        <f>IFERROR(INDEX(#REF!,MATCH($AJ$182&amp;"_"&amp;$AJ186,#REF!,0),1),"")&amp;" "&amp;IFERROR(INDEX(#REF!,MATCH($AJ$182&amp;"_"&amp;$AJ186,#REF!,0),1),"")</f>
        <v xml:space="preserve"> </v>
      </c>
      <c r="AN186" s="21" t="str">
        <f>IFERROR(INDEX(#REF!,MATCH($AJ$182&amp;"_"&amp;$AJ186,#REF!,0),1),"")</f>
        <v/>
      </c>
      <c r="AO186" s="27" t="str">
        <f>IFERROR(VLOOKUP(AL186,#REF!,7,0),"")</f>
        <v/>
      </c>
      <c r="AP186" s="27" t="str">
        <f>IFERROR(IF(VLOOKUP(AL186,#REF!,8,0)=0,"NE","ANO"),"")</f>
        <v/>
      </c>
      <c r="AR186" s="21" t="e">
        <f t="shared" si="506"/>
        <v>#REF!</v>
      </c>
      <c r="AS186" s="21" t="str">
        <f t="shared" si="522"/>
        <v/>
      </c>
      <c r="AT186" s="21" t="str">
        <f t="shared" si="523"/>
        <v/>
      </c>
      <c r="AU186" s="21" t="str">
        <f t="shared" si="524"/>
        <v xml:space="preserve"> </v>
      </c>
      <c r="AV186" s="21" t="str">
        <f t="shared" si="525"/>
        <v/>
      </c>
      <c r="AW186" s="27" t="str">
        <f t="shared" si="526"/>
        <v/>
      </c>
      <c r="AX186" s="27" t="str">
        <f t="shared" si="527"/>
        <v/>
      </c>
      <c r="AZ186" s="21" t="e">
        <f>IF(COUNTA($AZ$184:AZ185)&lt;=COUNTIF(#REF!,_listky!$AZ$182),MAX($AZ$184:AZ185)+1,"")</f>
        <v>#REF!</v>
      </c>
      <c r="BA186" s="21" t="str">
        <f>IFERROR(INDEX(#REF!,MATCH($AZ$182&amp;"_"&amp;$AZ186,#REF!,0),1),"")</f>
        <v/>
      </c>
      <c r="BB186" s="21" t="str">
        <f>IFERROR(INDEX(#REF!,MATCH($AZ$182&amp;"_"&amp;$AZ186,#REF!,0),1),"")</f>
        <v/>
      </c>
      <c r="BC186" s="21" t="str">
        <f>IFERROR(INDEX(#REF!,MATCH($AZ$182&amp;"_"&amp;$AZ186,#REF!,0),1),"")&amp;" "&amp;IFERROR(INDEX(#REF!,MATCH($AZ$182&amp;"_"&amp;$AZ186,#REF!,0),1),"")</f>
        <v xml:space="preserve"> </v>
      </c>
      <c r="BD186" s="21" t="str">
        <f>IFERROR(INDEX(#REF!,MATCH($AZ$182&amp;"_"&amp;$AZ186,#REF!,0),1),"")</f>
        <v/>
      </c>
      <c r="BE186" s="27" t="str">
        <f>IFERROR(VLOOKUP(BB186,#REF!,7,0),"")</f>
        <v/>
      </c>
      <c r="BF186" s="27" t="str">
        <f>IFERROR(IF(VLOOKUP(BB186,#REF!,8,0)=0,"NE","ANO"),"")</f>
        <v/>
      </c>
      <c r="BH186" s="21" t="e">
        <f t="shared" si="507"/>
        <v>#REF!</v>
      </c>
      <c r="BI186" s="21" t="str">
        <f t="shared" si="528"/>
        <v/>
      </c>
      <c r="BJ186" s="21" t="str">
        <f t="shared" si="529"/>
        <v/>
      </c>
      <c r="BK186" s="21" t="str">
        <f t="shared" si="530"/>
        <v xml:space="preserve"> </v>
      </c>
      <c r="BL186" s="21" t="str">
        <f t="shared" si="531"/>
        <v/>
      </c>
      <c r="BM186" s="27" t="str">
        <f t="shared" si="532"/>
        <v/>
      </c>
      <c r="BN186" s="27" t="str">
        <f t="shared" si="533"/>
        <v/>
      </c>
      <c r="BP186" s="21" t="e">
        <f>IF(COUNTA($BP$184:BP185)&lt;=COUNTIF(#REF!,_listky!$BP$182),MAX($BP$184:BP185)+1,"")</f>
        <v>#REF!</v>
      </c>
      <c r="BQ186" s="21" t="str">
        <f>IFERROR(INDEX(#REF!,MATCH($BP$182&amp;"_"&amp;$BP186,#REF!,0),1),"")</f>
        <v/>
      </c>
      <c r="BR186" s="21" t="str">
        <f>IFERROR(INDEX(#REF!,MATCH($BP$182&amp;"_"&amp;$BP186,#REF!,0),1),"")</f>
        <v/>
      </c>
      <c r="BS186" s="21" t="str">
        <f>IFERROR(INDEX(#REF!,MATCH($BP$182&amp;"_"&amp;$BP186,#REF!,0),1),"")&amp;" "&amp;IFERROR(INDEX(#REF!,MATCH($BP$182&amp;"_"&amp;$BP186,#REF!,0),1),"")</f>
        <v xml:space="preserve"> </v>
      </c>
      <c r="BT186" s="21" t="str">
        <f>IFERROR(INDEX(#REF!,MATCH($BP$182&amp;"_"&amp;$BP186,#REF!,0),1),"")</f>
        <v/>
      </c>
      <c r="BU186" s="27" t="str">
        <f>IFERROR(VLOOKUP(BR186,#REF!,7,0),"")</f>
        <v/>
      </c>
      <c r="BV186" s="27" t="str">
        <f>IFERROR(IF(VLOOKUP(BR186,#REF!,8,0)=0,"NE","ANO"),"")</f>
        <v/>
      </c>
      <c r="BX186" s="21" t="e">
        <f t="shared" si="508"/>
        <v>#REF!</v>
      </c>
      <c r="BY186" s="21" t="str">
        <f t="shared" si="534"/>
        <v/>
      </c>
      <c r="BZ186" s="21" t="str">
        <f t="shared" si="535"/>
        <v/>
      </c>
      <c r="CA186" s="21" t="str">
        <f t="shared" si="536"/>
        <v xml:space="preserve"> </v>
      </c>
      <c r="CB186" s="21" t="str">
        <f t="shared" si="537"/>
        <v/>
      </c>
      <c r="CC186" s="27" t="str">
        <f t="shared" si="538"/>
        <v/>
      </c>
      <c r="CD186" s="27" t="str">
        <f t="shared" si="539"/>
        <v/>
      </c>
      <c r="CF186" s="21" t="e">
        <f>IF(COUNTA($CF$184:CF185)&lt;=COUNTIF(#REF!,_listky!$CF$182),MAX($CF$184:CF185)+1,"")</f>
        <v>#REF!</v>
      </c>
      <c r="CG186" s="21" t="str">
        <f>IFERROR(INDEX(#REF!,MATCH($CF$182&amp;"_"&amp;$CF186,#REF!,0),1),"")</f>
        <v/>
      </c>
      <c r="CH186" s="21" t="str">
        <f>IFERROR(INDEX(#REF!,MATCH($CF$182&amp;"_"&amp;$CF186,#REF!,0),1),"")</f>
        <v/>
      </c>
      <c r="CI186" s="21" t="str">
        <f>IFERROR(INDEX(#REF!,MATCH($CF$182&amp;"_"&amp;$CF186,#REF!,0),1),"")&amp;" "&amp;IFERROR(INDEX(#REF!,MATCH($CF$182&amp;"_"&amp;$CF186,#REF!,0),1),"")</f>
        <v xml:space="preserve"> </v>
      </c>
      <c r="CJ186" s="21" t="str">
        <f>IFERROR(INDEX(#REF!,MATCH($CF$182&amp;"_"&amp;$CF186,#REF!,0),1),"")</f>
        <v/>
      </c>
      <c r="CK186" s="27" t="str">
        <f>IFERROR(VLOOKUP(CH186,#REF!,7,0),"")</f>
        <v/>
      </c>
      <c r="CL186" s="27" t="str">
        <f>IFERROR(IF(VLOOKUP(CH186,#REF!,8,0)=0,"NE","ANO"),"")</f>
        <v/>
      </c>
      <c r="CN186" s="21" t="e">
        <f t="shared" si="509"/>
        <v>#REF!</v>
      </c>
      <c r="CO186" s="21" t="str">
        <f t="shared" si="540"/>
        <v/>
      </c>
      <c r="CP186" s="21" t="str">
        <f t="shared" si="541"/>
        <v/>
      </c>
      <c r="CQ186" s="21" t="str">
        <f t="shared" si="542"/>
        <v xml:space="preserve"> </v>
      </c>
      <c r="CR186" s="21" t="str">
        <f t="shared" si="543"/>
        <v/>
      </c>
      <c r="CS186" s="27" t="str">
        <f t="shared" si="544"/>
        <v/>
      </c>
      <c r="CT186" s="27" t="str">
        <f t="shared" si="545"/>
        <v/>
      </c>
    </row>
    <row r="187" spans="4:98" x14ac:dyDescent="0.25">
      <c r="D187" s="21" t="e">
        <f>IF(COUNTA($D$184:D186)&lt;=COUNTIF(#REF!,_listky!$D$182),MAX($D$184:D186)+1,"")</f>
        <v>#REF!</v>
      </c>
      <c r="E187" s="21" t="str">
        <f>IFERROR(INDEX(#REF!,MATCH($D$182&amp;"_"&amp;$D187,#REF!,0),1),"")</f>
        <v/>
      </c>
      <c r="F187" s="21" t="str">
        <f>IFERROR(INDEX(#REF!,MATCH($D$182&amp;"_"&amp;$D187,#REF!,0),1),"")</f>
        <v/>
      </c>
      <c r="G187" s="21" t="str">
        <f>IFERROR(INDEX(#REF!,MATCH($D$182&amp;"_"&amp;$D187,#REF!,0),1),"")&amp;" "&amp;IFERROR(INDEX(#REF!,MATCH($D$182&amp;"_"&amp;$D187,#REF!,0),1),"")</f>
        <v xml:space="preserve"> </v>
      </c>
      <c r="H187" s="21" t="str">
        <f>IFERROR(INDEX(#REF!,MATCH($D$182&amp;"_"&amp;$D187,#REF!,0),1),"")</f>
        <v/>
      </c>
      <c r="I187" s="27" t="str">
        <f>IFERROR(VLOOKUP(F187,#REF!,7,0),"")</f>
        <v/>
      </c>
      <c r="J187" s="27" t="str">
        <f>IFERROR(IF(VLOOKUP(F187,#REF!,8,0)=0,"NE","ANO"),"")</f>
        <v/>
      </c>
      <c r="L187" s="21" t="e">
        <f t="shared" si="504"/>
        <v>#REF!</v>
      </c>
      <c r="M187" s="21" t="str">
        <f t="shared" si="510"/>
        <v/>
      </c>
      <c r="N187" s="21" t="str">
        <f t="shared" si="511"/>
        <v/>
      </c>
      <c r="O187" s="21" t="str">
        <f t="shared" si="512"/>
        <v xml:space="preserve"> </v>
      </c>
      <c r="P187" s="21" t="str">
        <f t="shared" si="513"/>
        <v/>
      </c>
      <c r="Q187" s="27" t="str">
        <f t="shared" si="514"/>
        <v/>
      </c>
      <c r="R187" s="27" t="str">
        <f t="shared" si="515"/>
        <v/>
      </c>
      <c r="T187" s="21" t="e">
        <f>IF(COUNTA($T$184:T186)&lt;=COUNTIF(#REF!,_listky!$T$182),MAX($T$184:T186)+1,"")</f>
        <v>#REF!</v>
      </c>
      <c r="U187" s="21" t="str">
        <f>IFERROR(INDEX(#REF!,MATCH($T$182&amp;"_"&amp;$T187,#REF!,0),1),"")</f>
        <v/>
      </c>
      <c r="V187" s="21" t="str">
        <f>IFERROR(INDEX(#REF!,MATCH($T$182&amp;"_"&amp;$T187,#REF!,0),1),"")</f>
        <v/>
      </c>
      <c r="W187" s="21" t="str">
        <f>IFERROR(INDEX(#REF!,MATCH($T$182&amp;"_"&amp;$T187,#REF!,0),1),"")&amp;" "&amp;IFERROR(INDEX(#REF!,MATCH($T$182&amp;"_"&amp;$T187,#REF!,0),1),"")</f>
        <v xml:space="preserve"> </v>
      </c>
      <c r="X187" s="21" t="str">
        <f>IFERROR(INDEX(#REF!,MATCH($T$182&amp;"_"&amp;$T187,#REF!,0),1),"")</f>
        <v/>
      </c>
      <c r="Y187" s="27" t="str">
        <f>IFERROR(VLOOKUP(V187,#REF!,7,0),"")</f>
        <v/>
      </c>
      <c r="Z187" s="27" t="str">
        <f>IFERROR(IF(VLOOKUP(V187,#REF!,8,0)=0,"NE","ANO"),"")</f>
        <v/>
      </c>
      <c r="AB187" s="21" t="e">
        <f t="shared" si="505"/>
        <v>#REF!</v>
      </c>
      <c r="AC187" s="21" t="str">
        <f t="shared" si="516"/>
        <v/>
      </c>
      <c r="AD187" s="21" t="str">
        <f t="shared" si="517"/>
        <v/>
      </c>
      <c r="AE187" s="21" t="str">
        <f t="shared" si="518"/>
        <v xml:space="preserve"> </v>
      </c>
      <c r="AF187" s="21" t="str">
        <f t="shared" si="519"/>
        <v/>
      </c>
      <c r="AG187" s="27" t="str">
        <f t="shared" si="520"/>
        <v/>
      </c>
      <c r="AH187" s="27" t="str">
        <f t="shared" si="521"/>
        <v/>
      </c>
      <c r="AJ187" s="21" t="e">
        <f>IF(COUNTA($AJ$184:AJ186)&lt;=COUNTIF(#REF!,_listky!$AJ$182),MAX($AJ$184:AJ186)+1,"")</f>
        <v>#REF!</v>
      </c>
      <c r="AK187" s="21" t="str">
        <f>IFERROR(INDEX(#REF!,MATCH($AJ$182&amp;"_"&amp;$AJ187,#REF!,0),1),"")</f>
        <v/>
      </c>
      <c r="AL187" s="21" t="str">
        <f>IFERROR(INDEX(#REF!,MATCH($AJ$182&amp;"_"&amp;$AJ187,#REF!,0),1),"")</f>
        <v/>
      </c>
      <c r="AM187" s="21" t="str">
        <f>IFERROR(INDEX(#REF!,MATCH($AJ$182&amp;"_"&amp;$AJ187,#REF!,0),1),"")&amp;" "&amp;IFERROR(INDEX(#REF!,MATCH($AJ$182&amp;"_"&amp;$AJ187,#REF!,0),1),"")</f>
        <v xml:space="preserve"> </v>
      </c>
      <c r="AN187" s="21" t="str">
        <f>IFERROR(INDEX(#REF!,MATCH($AJ$182&amp;"_"&amp;$AJ187,#REF!,0),1),"")</f>
        <v/>
      </c>
      <c r="AO187" s="27" t="str">
        <f>IFERROR(VLOOKUP(AL187,#REF!,7,0),"")</f>
        <v/>
      </c>
      <c r="AP187" s="27" t="str">
        <f>IFERROR(IF(VLOOKUP(AL187,#REF!,8,0)=0,"NE","ANO"),"")</f>
        <v/>
      </c>
      <c r="AR187" s="21" t="e">
        <f t="shared" si="506"/>
        <v>#REF!</v>
      </c>
      <c r="AS187" s="21" t="str">
        <f t="shared" si="522"/>
        <v/>
      </c>
      <c r="AT187" s="21" t="str">
        <f t="shared" si="523"/>
        <v/>
      </c>
      <c r="AU187" s="21" t="str">
        <f t="shared" si="524"/>
        <v xml:space="preserve"> </v>
      </c>
      <c r="AV187" s="21" t="str">
        <f t="shared" si="525"/>
        <v/>
      </c>
      <c r="AW187" s="27" t="str">
        <f t="shared" si="526"/>
        <v/>
      </c>
      <c r="AX187" s="27" t="str">
        <f t="shared" si="527"/>
        <v/>
      </c>
      <c r="AZ187" s="21" t="e">
        <f>IF(COUNTA($AZ$184:AZ186)&lt;=COUNTIF(#REF!,_listky!$AZ$182),MAX($AZ$184:AZ186)+1,"")</f>
        <v>#REF!</v>
      </c>
      <c r="BA187" s="21" t="str">
        <f>IFERROR(INDEX(#REF!,MATCH($AZ$182&amp;"_"&amp;$AZ187,#REF!,0),1),"")</f>
        <v/>
      </c>
      <c r="BB187" s="21" t="str">
        <f>IFERROR(INDEX(#REF!,MATCH($AZ$182&amp;"_"&amp;$AZ187,#REF!,0),1),"")</f>
        <v/>
      </c>
      <c r="BC187" s="21" t="str">
        <f>IFERROR(INDEX(#REF!,MATCH($AZ$182&amp;"_"&amp;$AZ187,#REF!,0),1),"")&amp;" "&amp;IFERROR(INDEX(#REF!,MATCH($AZ$182&amp;"_"&amp;$AZ187,#REF!,0),1),"")</f>
        <v xml:space="preserve"> </v>
      </c>
      <c r="BD187" s="21" t="str">
        <f>IFERROR(INDEX(#REF!,MATCH($AZ$182&amp;"_"&amp;$AZ187,#REF!,0),1),"")</f>
        <v/>
      </c>
      <c r="BE187" s="27" t="str">
        <f>IFERROR(VLOOKUP(BB187,#REF!,7,0),"")</f>
        <v/>
      </c>
      <c r="BF187" s="27" t="str">
        <f>IFERROR(IF(VLOOKUP(BB187,#REF!,8,0)=0,"NE","ANO"),"")</f>
        <v/>
      </c>
      <c r="BH187" s="21" t="e">
        <f t="shared" si="507"/>
        <v>#REF!</v>
      </c>
      <c r="BI187" s="21" t="str">
        <f t="shared" si="528"/>
        <v/>
      </c>
      <c r="BJ187" s="21" t="str">
        <f t="shared" si="529"/>
        <v/>
      </c>
      <c r="BK187" s="21" t="str">
        <f t="shared" si="530"/>
        <v xml:space="preserve"> </v>
      </c>
      <c r="BL187" s="21" t="str">
        <f t="shared" si="531"/>
        <v/>
      </c>
      <c r="BM187" s="27" t="str">
        <f t="shared" si="532"/>
        <v/>
      </c>
      <c r="BN187" s="27" t="str">
        <f t="shared" si="533"/>
        <v/>
      </c>
      <c r="BP187" s="21" t="e">
        <f>IF(COUNTA($BP$184:BP186)&lt;=COUNTIF(#REF!,_listky!$BP$182),MAX($BP$184:BP186)+1,"")</f>
        <v>#REF!</v>
      </c>
      <c r="BQ187" s="21" t="str">
        <f>IFERROR(INDEX(#REF!,MATCH($BP$182&amp;"_"&amp;$BP187,#REF!,0),1),"")</f>
        <v/>
      </c>
      <c r="BR187" s="21" t="str">
        <f>IFERROR(INDEX(#REF!,MATCH($BP$182&amp;"_"&amp;$BP187,#REF!,0),1),"")</f>
        <v/>
      </c>
      <c r="BS187" s="21" t="str">
        <f>IFERROR(INDEX(#REF!,MATCH($BP$182&amp;"_"&amp;$BP187,#REF!,0),1),"")&amp;" "&amp;IFERROR(INDEX(#REF!,MATCH($BP$182&amp;"_"&amp;$BP187,#REF!,0),1),"")</f>
        <v xml:space="preserve"> </v>
      </c>
      <c r="BT187" s="21" t="str">
        <f>IFERROR(INDEX(#REF!,MATCH($BP$182&amp;"_"&amp;$BP187,#REF!,0),1),"")</f>
        <v/>
      </c>
      <c r="BU187" s="27" t="str">
        <f>IFERROR(VLOOKUP(BR187,#REF!,7,0),"")</f>
        <v/>
      </c>
      <c r="BV187" s="27" t="str">
        <f>IFERROR(IF(VLOOKUP(BR187,#REF!,8,0)=0,"NE","ANO"),"")</f>
        <v/>
      </c>
      <c r="BX187" s="21" t="e">
        <f t="shared" si="508"/>
        <v>#REF!</v>
      </c>
      <c r="BY187" s="21" t="str">
        <f t="shared" si="534"/>
        <v/>
      </c>
      <c r="BZ187" s="21" t="str">
        <f t="shared" si="535"/>
        <v/>
      </c>
      <c r="CA187" s="21" t="str">
        <f t="shared" si="536"/>
        <v xml:space="preserve"> </v>
      </c>
      <c r="CB187" s="21" t="str">
        <f t="shared" si="537"/>
        <v/>
      </c>
      <c r="CC187" s="27" t="str">
        <f t="shared" si="538"/>
        <v/>
      </c>
      <c r="CD187" s="27" t="str">
        <f t="shared" si="539"/>
        <v/>
      </c>
      <c r="CF187" s="21" t="e">
        <f>IF(COUNTA($CF$184:CF186)&lt;=COUNTIF(#REF!,_listky!$CF$182),MAX($CF$184:CF186)+1,"")</f>
        <v>#REF!</v>
      </c>
      <c r="CG187" s="21" t="str">
        <f>IFERROR(INDEX(#REF!,MATCH($CF$182&amp;"_"&amp;$CF187,#REF!,0),1),"")</f>
        <v/>
      </c>
      <c r="CH187" s="21" t="str">
        <f>IFERROR(INDEX(#REF!,MATCH($CF$182&amp;"_"&amp;$CF187,#REF!,0),1),"")</f>
        <v/>
      </c>
      <c r="CI187" s="21" t="str">
        <f>IFERROR(INDEX(#REF!,MATCH($CF$182&amp;"_"&amp;$CF187,#REF!,0),1),"")&amp;" "&amp;IFERROR(INDEX(#REF!,MATCH($CF$182&amp;"_"&amp;$CF187,#REF!,0),1),"")</f>
        <v xml:space="preserve"> </v>
      </c>
      <c r="CJ187" s="21" t="str">
        <f>IFERROR(INDEX(#REF!,MATCH($CF$182&amp;"_"&amp;$CF187,#REF!,0),1),"")</f>
        <v/>
      </c>
      <c r="CK187" s="27" t="str">
        <f>IFERROR(VLOOKUP(CH187,#REF!,7,0),"")</f>
        <v/>
      </c>
      <c r="CL187" s="27" t="str">
        <f>IFERROR(IF(VLOOKUP(CH187,#REF!,8,0)=0,"NE","ANO"),"")</f>
        <v/>
      </c>
      <c r="CN187" s="21" t="e">
        <f t="shared" si="509"/>
        <v>#REF!</v>
      </c>
      <c r="CO187" s="21" t="str">
        <f t="shared" si="540"/>
        <v/>
      </c>
      <c r="CP187" s="21" t="str">
        <f t="shared" si="541"/>
        <v/>
      </c>
      <c r="CQ187" s="21" t="str">
        <f t="shared" si="542"/>
        <v xml:space="preserve"> </v>
      </c>
      <c r="CR187" s="21" t="str">
        <f t="shared" si="543"/>
        <v/>
      </c>
      <c r="CS187" s="27" t="str">
        <f t="shared" si="544"/>
        <v/>
      </c>
      <c r="CT187" s="27" t="str">
        <f t="shared" si="545"/>
        <v/>
      </c>
    </row>
    <row r="188" spans="4:98" x14ac:dyDescent="0.25">
      <c r="D188" s="21" t="e">
        <f>IF(COUNTA($D$184:D187)&lt;=COUNTIF(#REF!,_listky!$D$182),MAX($D$184:D187)+1,"")</f>
        <v>#REF!</v>
      </c>
      <c r="E188" s="21" t="str">
        <f>IFERROR(INDEX(#REF!,MATCH($D$182&amp;"_"&amp;$D188,#REF!,0),1),"")</f>
        <v/>
      </c>
      <c r="F188" s="21" t="str">
        <f>IFERROR(INDEX(#REF!,MATCH($D$182&amp;"_"&amp;$D188,#REF!,0),1),"")</f>
        <v/>
      </c>
      <c r="G188" s="21" t="str">
        <f>IFERROR(INDEX(#REF!,MATCH($D$182&amp;"_"&amp;$D188,#REF!,0),1),"")&amp;" "&amp;IFERROR(INDEX(#REF!,MATCH($D$182&amp;"_"&amp;$D188,#REF!,0),1),"")</f>
        <v xml:space="preserve"> </v>
      </c>
      <c r="H188" s="21" t="str">
        <f>IFERROR(INDEX(#REF!,MATCH($D$182&amp;"_"&amp;$D188,#REF!,0),1),"")</f>
        <v/>
      </c>
      <c r="I188" s="27" t="str">
        <f>IFERROR(VLOOKUP(F188,#REF!,7,0),"")</f>
        <v/>
      </c>
      <c r="J188" s="27" t="str">
        <f>IFERROR(IF(VLOOKUP(F188,#REF!,8,0)=0,"NE","ANO"),"")</f>
        <v/>
      </c>
      <c r="L188" s="21" t="e">
        <f t="shared" si="504"/>
        <v>#REF!</v>
      </c>
      <c r="M188" s="21" t="str">
        <f t="shared" si="510"/>
        <v/>
      </c>
      <c r="N188" s="21" t="str">
        <f t="shared" si="511"/>
        <v/>
      </c>
      <c r="O188" s="21" t="str">
        <f t="shared" si="512"/>
        <v xml:space="preserve"> </v>
      </c>
      <c r="P188" s="21" t="str">
        <f t="shared" si="513"/>
        <v/>
      </c>
      <c r="Q188" s="27" t="str">
        <f t="shared" si="514"/>
        <v/>
      </c>
      <c r="R188" s="27" t="str">
        <f t="shared" si="515"/>
        <v/>
      </c>
      <c r="T188" s="21" t="e">
        <f>IF(COUNTA($T$184:T187)&lt;=COUNTIF(#REF!,_listky!$T$182),MAX($T$184:T187)+1,"")</f>
        <v>#REF!</v>
      </c>
      <c r="U188" s="21" t="str">
        <f>IFERROR(INDEX(#REF!,MATCH($T$182&amp;"_"&amp;$T188,#REF!,0),1),"")</f>
        <v/>
      </c>
      <c r="V188" s="21" t="str">
        <f>IFERROR(INDEX(#REF!,MATCH($T$182&amp;"_"&amp;$T188,#REF!,0),1),"")</f>
        <v/>
      </c>
      <c r="W188" s="21" t="str">
        <f>IFERROR(INDEX(#REF!,MATCH($T$182&amp;"_"&amp;$T188,#REF!,0),1),"")&amp;" "&amp;IFERROR(INDEX(#REF!,MATCH($T$182&amp;"_"&amp;$T188,#REF!,0),1),"")</f>
        <v xml:space="preserve"> </v>
      </c>
      <c r="X188" s="21" t="str">
        <f>IFERROR(INDEX(#REF!,MATCH($T$182&amp;"_"&amp;$T188,#REF!,0),1),"")</f>
        <v/>
      </c>
      <c r="Y188" s="27" t="str">
        <f>IFERROR(VLOOKUP(V188,#REF!,7,0),"")</f>
        <v/>
      </c>
      <c r="Z188" s="27" t="str">
        <f>IFERROR(IF(VLOOKUP(V188,#REF!,8,0)=0,"NE","ANO"),"")</f>
        <v/>
      </c>
      <c r="AB188" s="21" t="e">
        <f t="shared" si="505"/>
        <v>#REF!</v>
      </c>
      <c r="AC188" s="21" t="str">
        <f t="shared" si="516"/>
        <v/>
      </c>
      <c r="AD188" s="21" t="str">
        <f t="shared" si="517"/>
        <v/>
      </c>
      <c r="AE188" s="21" t="str">
        <f t="shared" si="518"/>
        <v xml:space="preserve"> </v>
      </c>
      <c r="AF188" s="21" t="str">
        <f t="shared" si="519"/>
        <v/>
      </c>
      <c r="AG188" s="27" t="str">
        <f t="shared" si="520"/>
        <v/>
      </c>
      <c r="AH188" s="27" t="str">
        <f t="shared" si="521"/>
        <v/>
      </c>
      <c r="AJ188" s="21" t="e">
        <f>IF(COUNTA($AJ$184:AJ187)&lt;=COUNTIF(#REF!,_listky!$AJ$182),MAX($AJ$184:AJ187)+1,"")</f>
        <v>#REF!</v>
      </c>
      <c r="AK188" s="21" t="str">
        <f>IFERROR(INDEX(#REF!,MATCH($AJ$182&amp;"_"&amp;$AJ188,#REF!,0),1),"")</f>
        <v/>
      </c>
      <c r="AL188" s="21" t="str">
        <f>IFERROR(INDEX(#REF!,MATCH($AJ$182&amp;"_"&amp;$AJ188,#REF!,0),1),"")</f>
        <v/>
      </c>
      <c r="AM188" s="21" t="str">
        <f>IFERROR(INDEX(#REF!,MATCH($AJ$182&amp;"_"&amp;$AJ188,#REF!,0),1),"")&amp;" "&amp;IFERROR(INDEX(#REF!,MATCH($AJ$182&amp;"_"&amp;$AJ188,#REF!,0),1),"")</f>
        <v xml:space="preserve"> </v>
      </c>
      <c r="AN188" s="21" t="str">
        <f>IFERROR(INDEX(#REF!,MATCH($AJ$182&amp;"_"&amp;$AJ188,#REF!,0),1),"")</f>
        <v/>
      </c>
      <c r="AO188" s="27" t="str">
        <f>IFERROR(VLOOKUP(AL188,#REF!,7,0),"")</f>
        <v/>
      </c>
      <c r="AP188" s="27" t="str">
        <f>IFERROR(IF(VLOOKUP(AL188,#REF!,8,0)=0,"NE","ANO"),"")</f>
        <v/>
      </c>
      <c r="AR188" s="21" t="e">
        <f t="shared" si="506"/>
        <v>#REF!</v>
      </c>
      <c r="AS188" s="21" t="str">
        <f t="shared" si="522"/>
        <v/>
      </c>
      <c r="AT188" s="21" t="str">
        <f t="shared" si="523"/>
        <v/>
      </c>
      <c r="AU188" s="21" t="str">
        <f t="shared" si="524"/>
        <v xml:space="preserve"> </v>
      </c>
      <c r="AV188" s="21" t="str">
        <f t="shared" si="525"/>
        <v/>
      </c>
      <c r="AW188" s="27" t="str">
        <f t="shared" si="526"/>
        <v/>
      </c>
      <c r="AX188" s="27" t="str">
        <f t="shared" si="527"/>
        <v/>
      </c>
      <c r="AZ188" s="21" t="e">
        <f>IF(COUNTA($AZ$184:AZ187)&lt;=COUNTIF(#REF!,_listky!$AZ$182),MAX($AZ$184:AZ187)+1,"")</f>
        <v>#REF!</v>
      </c>
      <c r="BA188" s="21" t="str">
        <f>IFERROR(INDEX(#REF!,MATCH($AZ$182&amp;"_"&amp;$AZ188,#REF!,0),1),"")</f>
        <v/>
      </c>
      <c r="BB188" s="21" t="str">
        <f>IFERROR(INDEX(#REF!,MATCH($AZ$182&amp;"_"&amp;$AZ188,#REF!,0),1),"")</f>
        <v/>
      </c>
      <c r="BC188" s="21" t="str">
        <f>IFERROR(INDEX(#REF!,MATCH($AZ$182&amp;"_"&amp;$AZ188,#REF!,0),1),"")&amp;" "&amp;IFERROR(INDEX(#REF!,MATCH($AZ$182&amp;"_"&amp;$AZ188,#REF!,0),1),"")</f>
        <v xml:space="preserve"> </v>
      </c>
      <c r="BD188" s="21" t="str">
        <f>IFERROR(INDEX(#REF!,MATCH($AZ$182&amp;"_"&amp;$AZ188,#REF!,0),1),"")</f>
        <v/>
      </c>
      <c r="BE188" s="27" t="str">
        <f>IFERROR(VLOOKUP(BB188,#REF!,7,0),"")</f>
        <v/>
      </c>
      <c r="BF188" s="27" t="str">
        <f>IFERROR(IF(VLOOKUP(BB188,#REF!,8,0)=0,"NE","ANO"),"")</f>
        <v/>
      </c>
      <c r="BH188" s="21" t="e">
        <f t="shared" si="507"/>
        <v>#REF!</v>
      </c>
      <c r="BI188" s="21" t="str">
        <f t="shared" si="528"/>
        <v/>
      </c>
      <c r="BJ188" s="21" t="str">
        <f t="shared" si="529"/>
        <v/>
      </c>
      <c r="BK188" s="21" t="str">
        <f t="shared" si="530"/>
        <v xml:space="preserve"> </v>
      </c>
      <c r="BL188" s="21" t="str">
        <f t="shared" si="531"/>
        <v/>
      </c>
      <c r="BM188" s="27" t="str">
        <f t="shared" si="532"/>
        <v/>
      </c>
      <c r="BN188" s="27" t="str">
        <f t="shared" si="533"/>
        <v/>
      </c>
      <c r="BP188" s="21" t="e">
        <f>IF(COUNTA($BP$184:BP187)&lt;=COUNTIF(#REF!,_listky!$BP$182),MAX($BP$184:BP187)+1,"")</f>
        <v>#REF!</v>
      </c>
      <c r="BQ188" s="21" t="str">
        <f>IFERROR(INDEX(#REF!,MATCH($BP$182&amp;"_"&amp;$BP188,#REF!,0),1),"")</f>
        <v/>
      </c>
      <c r="BR188" s="21" t="str">
        <f>IFERROR(INDEX(#REF!,MATCH($BP$182&amp;"_"&amp;$BP188,#REF!,0),1),"")</f>
        <v/>
      </c>
      <c r="BS188" s="21" t="str">
        <f>IFERROR(INDEX(#REF!,MATCH($BP$182&amp;"_"&amp;$BP188,#REF!,0),1),"")&amp;" "&amp;IFERROR(INDEX(#REF!,MATCH($BP$182&amp;"_"&amp;$BP188,#REF!,0),1),"")</f>
        <v xml:space="preserve"> </v>
      </c>
      <c r="BT188" s="21" t="str">
        <f>IFERROR(INDEX(#REF!,MATCH($BP$182&amp;"_"&amp;$BP188,#REF!,0),1),"")</f>
        <v/>
      </c>
      <c r="BU188" s="27" t="str">
        <f>IFERROR(VLOOKUP(BR188,#REF!,7,0),"")</f>
        <v/>
      </c>
      <c r="BV188" s="27" t="str">
        <f>IFERROR(IF(VLOOKUP(BR188,#REF!,8,0)=0,"NE","ANO"),"")</f>
        <v/>
      </c>
      <c r="BX188" s="21" t="e">
        <f t="shared" si="508"/>
        <v>#REF!</v>
      </c>
      <c r="BY188" s="21" t="str">
        <f t="shared" si="534"/>
        <v/>
      </c>
      <c r="BZ188" s="21" t="str">
        <f t="shared" si="535"/>
        <v/>
      </c>
      <c r="CA188" s="21" t="str">
        <f t="shared" si="536"/>
        <v xml:space="preserve"> </v>
      </c>
      <c r="CB188" s="21" t="str">
        <f t="shared" si="537"/>
        <v/>
      </c>
      <c r="CC188" s="27" t="str">
        <f t="shared" si="538"/>
        <v/>
      </c>
      <c r="CD188" s="27" t="str">
        <f t="shared" si="539"/>
        <v/>
      </c>
      <c r="CF188" s="21" t="e">
        <f>IF(COUNTA($CF$184:CF187)&lt;=COUNTIF(#REF!,_listky!$CF$182),MAX($CF$184:CF187)+1,"")</f>
        <v>#REF!</v>
      </c>
      <c r="CG188" s="21" t="str">
        <f>IFERROR(INDEX(#REF!,MATCH($CF$182&amp;"_"&amp;$CF188,#REF!,0),1),"")</f>
        <v/>
      </c>
      <c r="CH188" s="21" t="str">
        <f>IFERROR(INDEX(#REF!,MATCH($CF$182&amp;"_"&amp;$CF188,#REF!,0),1),"")</f>
        <v/>
      </c>
      <c r="CI188" s="21" t="str">
        <f>IFERROR(INDEX(#REF!,MATCH($CF$182&amp;"_"&amp;$CF188,#REF!,0),1),"")&amp;" "&amp;IFERROR(INDEX(#REF!,MATCH($CF$182&amp;"_"&amp;$CF188,#REF!,0),1),"")</f>
        <v xml:space="preserve"> </v>
      </c>
      <c r="CJ188" s="21" t="str">
        <f>IFERROR(INDEX(#REF!,MATCH($CF$182&amp;"_"&amp;$CF188,#REF!,0),1),"")</f>
        <v/>
      </c>
      <c r="CK188" s="27" t="str">
        <f>IFERROR(VLOOKUP(CH188,#REF!,7,0),"")</f>
        <v/>
      </c>
      <c r="CL188" s="27" t="str">
        <f>IFERROR(IF(VLOOKUP(CH188,#REF!,8,0)=0,"NE","ANO"),"")</f>
        <v/>
      </c>
      <c r="CN188" s="21" t="e">
        <f t="shared" si="509"/>
        <v>#REF!</v>
      </c>
      <c r="CO188" s="21" t="str">
        <f t="shared" si="540"/>
        <v/>
      </c>
      <c r="CP188" s="21" t="str">
        <f t="shared" si="541"/>
        <v/>
      </c>
      <c r="CQ188" s="21" t="str">
        <f t="shared" si="542"/>
        <v xml:space="preserve"> </v>
      </c>
      <c r="CR188" s="21" t="str">
        <f t="shared" si="543"/>
        <v/>
      </c>
      <c r="CS188" s="27" t="str">
        <f t="shared" si="544"/>
        <v/>
      </c>
      <c r="CT188" s="27" t="str">
        <f t="shared" si="545"/>
        <v/>
      </c>
    </row>
    <row r="189" spans="4:98" x14ac:dyDescent="0.25">
      <c r="D189" s="21" t="e">
        <f>IF(COUNTA($D$184:D188)&lt;=COUNTIF(#REF!,_listky!$D$182),MAX($D$184:D188)+1,"")</f>
        <v>#REF!</v>
      </c>
      <c r="E189" s="21" t="str">
        <f>IFERROR(INDEX(#REF!,MATCH($D$182&amp;"_"&amp;$D189,#REF!,0),1),"")</f>
        <v/>
      </c>
      <c r="F189" s="21" t="str">
        <f>IFERROR(INDEX(#REF!,MATCH($D$182&amp;"_"&amp;$D189,#REF!,0),1),"")</f>
        <v/>
      </c>
      <c r="G189" s="21" t="str">
        <f>IFERROR(INDEX(#REF!,MATCH($D$182&amp;"_"&amp;$D189,#REF!,0),1),"")&amp;" "&amp;IFERROR(INDEX(#REF!,MATCH($D$182&amp;"_"&amp;$D189,#REF!,0),1),"")</f>
        <v xml:space="preserve"> </v>
      </c>
      <c r="H189" s="21" t="str">
        <f>IFERROR(INDEX(#REF!,MATCH($D$182&amp;"_"&amp;$D189,#REF!,0),1),"")</f>
        <v/>
      </c>
      <c r="I189" s="27" t="str">
        <f>IFERROR(VLOOKUP(F189,#REF!,7,0),"")</f>
        <v/>
      </c>
      <c r="J189" s="27" t="str">
        <f>IFERROR(IF(VLOOKUP(F189,#REF!,8,0)=0,"NE","ANO"),"")</f>
        <v/>
      </c>
      <c r="L189" s="21" t="e">
        <f t="shared" si="504"/>
        <v>#REF!</v>
      </c>
      <c r="M189" s="21" t="str">
        <f t="shared" si="510"/>
        <v/>
      </c>
      <c r="N189" s="21" t="str">
        <f t="shared" si="511"/>
        <v/>
      </c>
      <c r="O189" s="21" t="str">
        <f t="shared" si="512"/>
        <v xml:space="preserve"> </v>
      </c>
      <c r="P189" s="21" t="str">
        <f t="shared" si="513"/>
        <v/>
      </c>
      <c r="Q189" s="27" t="str">
        <f t="shared" si="514"/>
        <v/>
      </c>
      <c r="R189" s="27" t="str">
        <f t="shared" si="515"/>
        <v/>
      </c>
      <c r="T189" s="21" t="e">
        <f>IF(COUNTA($T$184:T188)&lt;=COUNTIF(#REF!,_listky!$T$182),MAX($T$184:T188)+1,"")</f>
        <v>#REF!</v>
      </c>
      <c r="U189" s="21" t="str">
        <f>IFERROR(INDEX(#REF!,MATCH($T$182&amp;"_"&amp;$T189,#REF!,0),1),"")</f>
        <v/>
      </c>
      <c r="V189" s="21" t="str">
        <f>IFERROR(INDEX(#REF!,MATCH($T$182&amp;"_"&amp;$T189,#REF!,0),1),"")</f>
        <v/>
      </c>
      <c r="W189" s="21" t="str">
        <f>IFERROR(INDEX(#REF!,MATCH($T$182&amp;"_"&amp;$T189,#REF!,0),1),"")&amp;" "&amp;IFERROR(INDEX(#REF!,MATCH($T$182&amp;"_"&amp;$T189,#REF!,0),1),"")</f>
        <v xml:space="preserve"> </v>
      </c>
      <c r="X189" s="21" t="str">
        <f>IFERROR(INDEX(#REF!,MATCH($T$182&amp;"_"&amp;$T189,#REF!,0),1),"")</f>
        <v/>
      </c>
      <c r="Y189" s="27" t="str">
        <f>IFERROR(VLOOKUP(V189,#REF!,7,0),"")</f>
        <v/>
      </c>
      <c r="Z189" s="27" t="str">
        <f>IFERROR(IF(VLOOKUP(V189,#REF!,8,0)=0,"NE","ANO"),"")</f>
        <v/>
      </c>
      <c r="AB189" s="21" t="e">
        <f t="shared" si="505"/>
        <v>#REF!</v>
      </c>
      <c r="AC189" s="21" t="str">
        <f t="shared" si="516"/>
        <v/>
      </c>
      <c r="AD189" s="21" t="str">
        <f t="shared" si="517"/>
        <v/>
      </c>
      <c r="AE189" s="21" t="str">
        <f t="shared" si="518"/>
        <v xml:space="preserve"> </v>
      </c>
      <c r="AF189" s="21" t="str">
        <f t="shared" si="519"/>
        <v/>
      </c>
      <c r="AG189" s="27" t="str">
        <f t="shared" si="520"/>
        <v/>
      </c>
      <c r="AH189" s="27" t="str">
        <f t="shared" si="521"/>
        <v/>
      </c>
      <c r="AJ189" s="21" t="e">
        <f>IF(COUNTA($AJ$184:AJ188)&lt;=COUNTIF(#REF!,_listky!$AJ$182),MAX($AJ$184:AJ188)+1,"")</f>
        <v>#REF!</v>
      </c>
      <c r="AK189" s="21" t="str">
        <f>IFERROR(INDEX(#REF!,MATCH($AJ$182&amp;"_"&amp;$AJ189,#REF!,0),1),"")</f>
        <v/>
      </c>
      <c r="AL189" s="21" t="str">
        <f>IFERROR(INDEX(#REF!,MATCH($AJ$182&amp;"_"&amp;$AJ189,#REF!,0),1),"")</f>
        <v/>
      </c>
      <c r="AM189" s="21" t="str">
        <f>IFERROR(INDEX(#REF!,MATCH($AJ$182&amp;"_"&amp;$AJ189,#REF!,0),1),"")&amp;" "&amp;IFERROR(INDEX(#REF!,MATCH($AJ$182&amp;"_"&amp;$AJ189,#REF!,0),1),"")</f>
        <v xml:space="preserve"> </v>
      </c>
      <c r="AN189" s="21" t="str">
        <f>IFERROR(INDEX(#REF!,MATCH($AJ$182&amp;"_"&amp;$AJ189,#REF!,0),1),"")</f>
        <v/>
      </c>
      <c r="AO189" s="27" t="str">
        <f>IFERROR(VLOOKUP(AL189,#REF!,7,0),"")</f>
        <v/>
      </c>
      <c r="AP189" s="27" t="str">
        <f>IFERROR(IF(VLOOKUP(AL189,#REF!,8,0)=0,"NE","ANO"),"")</f>
        <v/>
      </c>
      <c r="AR189" s="21" t="e">
        <f t="shared" si="506"/>
        <v>#REF!</v>
      </c>
      <c r="AS189" s="21" t="str">
        <f t="shared" si="522"/>
        <v/>
      </c>
      <c r="AT189" s="21" t="str">
        <f t="shared" si="523"/>
        <v/>
      </c>
      <c r="AU189" s="21" t="str">
        <f t="shared" si="524"/>
        <v xml:space="preserve"> </v>
      </c>
      <c r="AV189" s="21" t="str">
        <f t="shared" si="525"/>
        <v/>
      </c>
      <c r="AW189" s="27" t="str">
        <f t="shared" si="526"/>
        <v/>
      </c>
      <c r="AX189" s="27" t="str">
        <f t="shared" si="527"/>
        <v/>
      </c>
      <c r="AZ189" s="21" t="e">
        <f>IF(COUNTA($AZ$184:AZ188)&lt;=COUNTIF(#REF!,_listky!$AZ$182),MAX($AZ$184:AZ188)+1,"")</f>
        <v>#REF!</v>
      </c>
      <c r="BA189" s="21" t="str">
        <f>IFERROR(INDEX(#REF!,MATCH($AZ$182&amp;"_"&amp;$AZ189,#REF!,0),1),"")</f>
        <v/>
      </c>
      <c r="BB189" s="21" t="str">
        <f>IFERROR(INDEX(#REF!,MATCH($AZ$182&amp;"_"&amp;$AZ189,#REF!,0),1),"")</f>
        <v/>
      </c>
      <c r="BC189" s="21" t="str">
        <f>IFERROR(INDEX(#REF!,MATCH($AZ$182&amp;"_"&amp;$AZ189,#REF!,0),1),"")&amp;" "&amp;IFERROR(INDEX(#REF!,MATCH($AZ$182&amp;"_"&amp;$AZ189,#REF!,0),1),"")</f>
        <v xml:space="preserve"> </v>
      </c>
      <c r="BD189" s="21" t="str">
        <f>IFERROR(INDEX(#REF!,MATCH($AZ$182&amp;"_"&amp;$AZ189,#REF!,0),1),"")</f>
        <v/>
      </c>
      <c r="BE189" s="27" t="str">
        <f>IFERROR(VLOOKUP(BB189,#REF!,7,0),"")</f>
        <v/>
      </c>
      <c r="BF189" s="27" t="str">
        <f>IFERROR(IF(VLOOKUP(BB189,#REF!,8,0)=0,"NE","ANO"),"")</f>
        <v/>
      </c>
      <c r="BH189" s="21" t="e">
        <f t="shared" si="507"/>
        <v>#REF!</v>
      </c>
      <c r="BI189" s="21" t="str">
        <f t="shared" si="528"/>
        <v/>
      </c>
      <c r="BJ189" s="21" t="str">
        <f t="shared" si="529"/>
        <v/>
      </c>
      <c r="BK189" s="21" t="str">
        <f t="shared" si="530"/>
        <v xml:space="preserve"> </v>
      </c>
      <c r="BL189" s="21" t="str">
        <f t="shared" si="531"/>
        <v/>
      </c>
      <c r="BM189" s="27" t="str">
        <f t="shared" si="532"/>
        <v/>
      </c>
      <c r="BN189" s="27" t="str">
        <f t="shared" si="533"/>
        <v/>
      </c>
      <c r="BP189" s="21" t="e">
        <f>IF(COUNTA($BP$184:BP188)&lt;=COUNTIF(#REF!,_listky!$BP$182),MAX($BP$184:BP188)+1,"")</f>
        <v>#REF!</v>
      </c>
      <c r="BQ189" s="21" t="str">
        <f>IFERROR(INDEX(#REF!,MATCH($BP$182&amp;"_"&amp;$BP189,#REF!,0),1),"")</f>
        <v/>
      </c>
      <c r="BR189" s="21" t="str">
        <f>IFERROR(INDEX(#REF!,MATCH($BP$182&amp;"_"&amp;$BP189,#REF!,0),1),"")</f>
        <v/>
      </c>
      <c r="BS189" s="21" t="str">
        <f>IFERROR(INDEX(#REF!,MATCH($BP$182&amp;"_"&amp;$BP189,#REF!,0),1),"")&amp;" "&amp;IFERROR(INDEX(#REF!,MATCH($BP$182&amp;"_"&amp;$BP189,#REF!,0),1),"")</f>
        <v xml:space="preserve"> </v>
      </c>
      <c r="BT189" s="21" t="str">
        <f>IFERROR(INDEX(#REF!,MATCH($BP$182&amp;"_"&amp;$BP189,#REF!,0),1),"")</f>
        <v/>
      </c>
      <c r="BU189" s="27" t="str">
        <f>IFERROR(VLOOKUP(BR189,#REF!,7,0),"")</f>
        <v/>
      </c>
      <c r="BV189" s="27" t="str">
        <f>IFERROR(IF(VLOOKUP(BR189,#REF!,8,0)=0,"NE","ANO"),"")</f>
        <v/>
      </c>
      <c r="BX189" s="21" t="e">
        <f t="shared" si="508"/>
        <v>#REF!</v>
      </c>
      <c r="BY189" s="21" t="str">
        <f t="shared" si="534"/>
        <v/>
      </c>
      <c r="BZ189" s="21" t="str">
        <f t="shared" si="535"/>
        <v/>
      </c>
      <c r="CA189" s="21" t="str">
        <f t="shared" si="536"/>
        <v xml:space="preserve"> </v>
      </c>
      <c r="CB189" s="21" t="str">
        <f t="shared" si="537"/>
        <v/>
      </c>
      <c r="CC189" s="27" t="str">
        <f t="shared" si="538"/>
        <v/>
      </c>
      <c r="CD189" s="27" t="str">
        <f t="shared" si="539"/>
        <v/>
      </c>
      <c r="CF189" s="21" t="e">
        <f>IF(COUNTA($CF$184:CF188)&lt;=COUNTIF(#REF!,_listky!$CF$182),MAX($CF$184:CF188)+1,"")</f>
        <v>#REF!</v>
      </c>
      <c r="CG189" s="21" t="str">
        <f>IFERROR(INDEX(#REF!,MATCH($CF$182&amp;"_"&amp;$CF189,#REF!,0),1),"")</f>
        <v/>
      </c>
      <c r="CH189" s="21" t="str">
        <f>IFERROR(INDEX(#REF!,MATCH($CF$182&amp;"_"&amp;$CF189,#REF!,0),1),"")</f>
        <v/>
      </c>
      <c r="CI189" s="21" t="str">
        <f>IFERROR(INDEX(#REF!,MATCH($CF$182&amp;"_"&amp;$CF189,#REF!,0),1),"")&amp;" "&amp;IFERROR(INDEX(#REF!,MATCH($CF$182&amp;"_"&amp;$CF189,#REF!,0),1),"")</f>
        <v xml:space="preserve"> </v>
      </c>
      <c r="CJ189" s="21" t="str">
        <f>IFERROR(INDEX(#REF!,MATCH($CF$182&amp;"_"&amp;$CF189,#REF!,0),1),"")</f>
        <v/>
      </c>
      <c r="CK189" s="27" t="str">
        <f>IFERROR(VLOOKUP(CH189,#REF!,7,0),"")</f>
        <v/>
      </c>
      <c r="CL189" s="27" t="str">
        <f>IFERROR(IF(VLOOKUP(CH189,#REF!,8,0)=0,"NE","ANO"),"")</f>
        <v/>
      </c>
      <c r="CN189" s="21" t="e">
        <f t="shared" si="509"/>
        <v>#REF!</v>
      </c>
      <c r="CO189" s="21" t="str">
        <f t="shared" si="540"/>
        <v/>
      </c>
      <c r="CP189" s="21" t="str">
        <f t="shared" si="541"/>
        <v/>
      </c>
      <c r="CQ189" s="21" t="str">
        <f t="shared" si="542"/>
        <v xml:space="preserve"> </v>
      </c>
      <c r="CR189" s="21" t="str">
        <f t="shared" si="543"/>
        <v/>
      </c>
      <c r="CS189" s="27" t="str">
        <f t="shared" si="544"/>
        <v/>
      </c>
      <c r="CT189" s="27" t="str">
        <f t="shared" si="545"/>
        <v/>
      </c>
    </row>
    <row r="190" spans="4:98" x14ac:dyDescent="0.25">
      <c r="D190" s="21" t="e">
        <f>IF(COUNTA($D$184:D189)&lt;=COUNTIF(#REF!,_listky!$D$182),MAX($D$184:D189)+1,"")</f>
        <v>#REF!</v>
      </c>
      <c r="E190" s="21" t="str">
        <f>IFERROR(INDEX(#REF!,MATCH($D$182&amp;"_"&amp;$D190,#REF!,0),1),"")</f>
        <v/>
      </c>
      <c r="F190" s="21" t="str">
        <f>IFERROR(INDEX(#REF!,MATCH($D$182&amp;"_"&amp;$D190,#REF!,0),1),"")</f>
        <v/>
      </c>
      <c r="G190" s="21" t="str">
        <f>IFERROR(INDEX(#REF!,MATCH($D$182&amp;"_"&amp;$D190,#REF!,0),1),"")&amp;" "&amp;IFERROR(INDEX(#REF!,MATCH($D$182&amp;"_"&amp;$D190,#REF!,0),1),"")</f>
        <v xml:space="preserve"> </v>
      </c>
      <c r="H190" s="21" t="str">
        <f>IFERROR(INDEX(#REF!,MATCH($D$182&amp;"_"&amp;$D190,#REF!,0),1),"")</f>
        <v/>
      </c>
      <c r="I190" s="27" t="str">
        <f>IFERROR(VLOOKUP(F190,#REF!,7,0),"")</f>
        <v/>
      </c>
      <c r="J190" s="27" t="str">
        <f>IFERROR(IF(VLOOKUP(F190,#REF!,8,0)=0,"NE","ANO"),"")</f>
        <v/>
      </c>
      <c r="L190" s="21" t="e">
        <f t="shared" si="504"/>
        <v>#REF!</v>
      </c>
      <c r="M190" s="21" t="str">
        <f t="shared" si="510"/>
        <v/>
      </c>
      <c r="N190" s="21" t="str">
        <f t="shared" si="511"/>
        <v/>
      </c>
      <c r="O190" s="21" t="str">
        <f t="shared" si="512"/>
        <v xml:space="preserve"> </v>
      </c>
      <c r="P190" s="21" t="str">
        <f t="shared" si="513"/>
        <v/>
      </c>
      <c r="Q190" s="27" t="str">
        <f t="shared" si="514"/>
        <v/>
      </c>
      <c r="R190" s="27" t="str">
        <f t="shared" si="515"/>
        <v/>
      </c>
      <c r="T190" s="21" t="e">
        <f>IF(COUNTA($T$184:T189)&lt;=COUNTIF(#REF!,_listky!$T$182),MAX($T$184:T189)+1,"")</f>
        <v>#REF!</v>
      </c>
      <c r="U190" s="21" t="str">
        <f>IFERROR(INDEX(#REF!,MATCH($T$182&amp;"_"&amp;$T190,#REF!,0),1),"")</f>
        <v/>
      </c>
      <c r="V190" s="21" t="str">
        <f>IFERROR(INDEX(#REF!,MATCH($T$182&amp;"_"&amp;$T190,#REF!,0),1),"")</f>
        <v/>
      </c>
      <c r="W190" s="21" t="str">
        <f>IFERROR(INDEX(#REF!,MATCH($T$182&amp;"_"&amp;$T190,#REF!,0),1),"")&amp;" "&amp;IFERROR(INDEX(#REF!,MATCH($T$182&amp;"_"&amp;$T190,#REF!,0),1),"")</f>
        <v xml:space="preserve"> </v>
      </c>
      <c r="X190" s="21" t="str">
        <f>IFERROR(INDEX(#REF!,MATCH($T$182&amp;"_"&amp;$T190,#REF!,0),1),"")</f>
        <v/>
      </c>
      <c r="Y190" s="27" t="str">
        <f>IFERROR(VLOOKUP(V190,#REF!,7,0),"")</f>
        <v/>
      </c>
      <c r="Z190" s="27" t="str">
        <f>IFERROR(IF(VLOOKUP(V190,#REF!,8,0)=0,"NE","ANO"),"")</f>
        <v/>
      </c>
      <c r="AB190" s="21" t="e">
        <f t="shared" si="505"/>
        <v>#REF!</v>
      </c>
      <c r="AC190" s="21" t="str">
        <f t="shared" si="516"/>
        <v/>
      </c>
      <c r="AD190" s="21" t="str">
        <f t="shared" si="517"/>
        <v/>
      </c>
      <c r="AE190" s="21" t="str">
        <f t="shared" si="518"/>
        <v xml:space="preserve"> </v>
      </c>
      <c r="AF190" s="21" t="str">
        <f t="shared" si="519"/>
        <v/>
      </c>
      <c r="AG190" s="27" t="str">
        <f t="shared" si="520"/>
        <v/>
      </c>
      <c r="AH190" s="27" t="str">
        <f t="shared" si="521"/>
        <v/>
      </c>
      <c r="AJ190" s="21" t="e">
        <f>IF(COUNTA($AJ$184:AJ189)&lt;=COUNTIF(#REF!,_listky!$AJ$182),MAX($AJ$184:AJ189)+1,"")</f>
        <v>#REF!</v>
      </c>
      <c r="AK190" s="21" t="str">
        <f>IFERROR(INDEX(#REF!,MATCH($AJ$182&amp;"_"&amp;$AJ190,#REF!,0),1),"")</f>
        <v/>
      </c>
      <c r="AL190" s="21" t="str">
        <f>IFERROR(INDEX(#REF!,MATCH($AJ$182&amp;"_"&amp;$AJ190,#REF!,0),1),"")</f>
        <v/>
      </c>
      <c r="AM190" s="21" t="str">
        <f>IFERROR(INDEX(#REF!,MATCH($AJ$182&amp;"_"&amp;$AJ190,#REF!,0),1),"")&amp;" "&amp;IFERROR(INDEX(#REF!,MATCH($AJ$182&amp;"_"&amp;$AJ190,#REF!,0),1),"")</f>
        <v xml:space="preserve"> </v>
      </c>
      <c r="AN190" s="21" t="str">
        <f>IFERROR(INDEX(#REF!,MATCH($AJ$182&amp;"_"&amp;$AJ190,#REF!,0),1),"")</f>
        <v/>
      </c>
      <c r="AO190" s="27" t="str">
        <f>IFERROR(VLOOKUP(AL190,#REF!,7,0),"")</f>
        <v/>
      </c>
      <c r="AP190" s="27" t="str">
        <f>IFERROR(IF(VLOOKUP(AL190,#REF!,8,0)=0,"NE","ANO"),"")</f>
        <v/>
      </c>
      <c r="AR190" s="21" t="e">
        <f t="shared" si="506"/>
        <v>#REF!</v>
      </c>
      <c r="AS190" s="21" t="str">
        <f t="shared" si="522"/>
        <v/>
      </c>
      <c r="AT190" s="21" t="str">
        <f t="shared" si="523"/>
        <v/>
      </c>
      <c r="AU190" s="21" t="str">
        <f t="shared" si="524"/>
        <v xml:space="preserve"> </v>
      </c>
      <c r="AV190" s="21" t="str">
        <f t="shared" si="525"/>
        <v/>
      </c>
      <c r="AW190" s="27" t="str">
        <f t="shared" si="526"/>
        <v/>
      </c>
      <c r="AX190" s="27" t="str">
        <f t="shared" si="527"/>
        <v/>
      </c>
      <c r="AZ190" s="21" t="e">
        <f>IF(COUNTA($AZ$184:AZ189)&lt;=COUNTIF(#REF!,_listky!$AZ$182),MAX($AZ$184:AZ189)+1,"")</f>
        <v>#REF!</v>
      </c>
      <c r="BA190" s="21" t="str">
        <f>IFERROR(INDEX(#REF!,MATCH($AZ$182&amp;"_"&amp;$AZ190,#REF!,0),1),"")</f>
        <v/>
      </c>
      <c r="BB190" s="21" t="str">
        <f>IFERROR(INDEX(#REF!,MATCH($AZ$182&amp;"_"&amp;$AZ190,#REF!,0),1),"")</f>
        <v/>
      </c>
      <c r="BC190" s="21" t="str">
        <f>IFERROR(INDEX(#REF!,MATCH($AZ$182&amp;"_"&amp;$AZ190,#REF!,0),1),"")&amp;" "&amp;IFERROR(INDEX(#REF!,MATCH($AZ$182&amp;"_"&amp;$AZ190,#REF!,0),1),"")</f>
        <v xml:space="preserve"> </v>
      </c>
      <c r="BD190" s="21" t="str">
        <f>IFERROR(INDEX(#REF!,MATCH($AZ$182&amp;"_"&amp;$AZ190,#REF!,0),1),"")</f>
        <v/>
      </c>
      <c r="BE190" s="27" t="str">
        <f>IFERROR(VLOOKUP(BB190,#REF!,7,0),"")</f>
        <v/>
      </c>
      <c r="BF190" s="27" t="str">
        <f>IFERROR(IF(VLOOKUP(BB190,#REF!,8,0)=0,"NE","ANO"),"")</f>
        <v/>
      </c>
      <c r="BH190" s="21" t="e">
        <f t="shared" si="507"/>
        <v>#REF!</v>
      </c>
      <c r="BI190" s="21" t="str">
        <f t="shared" si="528"/>
        <v/>
      </c>
      <c r="BJ190" s="21" t="str">
        <f t="shared" si="529"/>
        <v/>
      </c>
      <c r="BK190" s="21" t="str">
        <f t="shared" si="530"/>
        <v xml:space="preserve"> </v>
      </c>
      <c r="BL190" s="21" t="str">
        <f t="shared" si="531"/>
        <v/>
      </c>
      <c r="BM190" s="27" t="str">
        <f t="shared" si="532"/>
        <v/>
      </c>
      <c r="BN190" s="27" t="str">
        <f t="shared" si="533"/>
        <v/>
      </c>
      <c r="BP190" s="21" t="e">
        <f>IF(COUNTA($BP$184:BP189)&lt;=COUNTIF(#REF!,_listky!$BP$182),MAX($BP$184:BP189)+1,"")</f>
        <v>#REF!</v>
      </c>
      <c r="BQ190" s="21" t="str">
        <f>IFERROR(INDEX(#REF!,MATCH($BP$182&amp;"_"&amp;$BP190,#REF!,0),1),"")</f>
        <v/>
      </c>
      <c r="BR190" s="21" t="str">
        <f>IFERROR(INDEX(#REF!,MATCH($BP$182&amp;"_"&amp;$BP190,#REF!,0),1),"")</f>
        <v/>
      </c>
      <c r="BS190" s="21" t="str">
        <f>IFERROR(INDEX(#REF!,MATCH($BP$182&amp;"_"&amp;$BP190,#REF!,0),1),"")&amp;" "&amp;IFERROR(INDEX(#REF!,MATCH($BP$182&amp;"_"&amp;$BP190,#REF!,0),1),"")</f>
        <v xml:space="preserve"> </v>
      </c>
      <c r="BT190" s="21" t="str">
        <f>IFERROR(INDEX(#REF!,MATCH($BP$182&amp;"_"&amp;$BP190,#REF!,0),1),"")</f>
        <v/>
      </c>
      <c r="BU190" s="27" t="str">
        <f>IFERROR(VLOOKUP(BR190,#REF!,7,0),"")</f>
        <v/>
      </c>
      <c r="BV190" s="27" t="str">
        <f>IFERROR(IF(VLOOKUP(BR190,#REF!,8,0)=0,"NE","ANO"),"")</f>
        <v/>
      </c>
      <c r="BX190" s="21" t="e">
        <f t="shared" si="508"/>
        <v>#REF!</v>
      </c>
      <c r="BY190" s="21" t="str">
        <f t="shared" si="534"/>
        <v/>
      </c>
      <c r="BZ190" s="21" t="str">
        <f t="shared" si="535"/>
        <v/>
      </c>
      <c r="CA190" s="21" t="str">
        <f t="shared" si="536"/>
        <v xml:space="preserve"> </v>
      </c>
      <c r="CB190" s="21" t="str">
        <f t="shared" si="537"/>
        <v/>
      </c>
      <c r="CC190" s="27" t="str">
        <f t="shared" si="538"/>
        <v/>
      </c>
      <c r="CD190" s="27" t="str">
        <f t="shared" si="539"/>
        <v/>
      </c>
      <c r="CF190" s="21" t="e">
        <f>IF(COUNTA($CF$184:CF189)&lt;=COUNTIF(#REF!,_listky!$CF$182),MAX($CF$184:CF189)+1,"")</f>
        <v>#REF!</v>
      </c>
      <c r="CG190" s="21" t="str">
        <f>IFERROR(INDEX(#REF!,MATCH($CF$182&amp;"_"&amp;$CF190,#REF!,0),1),"")</f>
        <v/>
      </c>
      <c r="CH190" s="21" t="str">
        <f>IFERROR(INDEX(#REF!,MATCH($CF$182&amp;"_"&amp;$CF190,#REF!,0),1),"")</f>
        <v/>
      </c>
      <c r="CI190" s="21" t="str">
        <f>IFERROR(INDEX(#REF!,MATCH($CF$182&amp;"_"&amp;$CF190,#REF!,0),1),"")&amp;" "&amp;IFERROR(INDEX(#REF!,MATCH($CF$182&amp;"_"&amp;$CF190,#REF!,0),1),"")</f>
        <v xml:space="preserve"> </v>
      </c>
      <c r="CJ190" s="21" t="str">
        <f>IFERROR(INDEX(#REF!,MATCH($CF$182&amp;"_"&amp;$CF190,#REF!,0),1),"")</f>
        <v/>
      </c>
      <c r="CK190" s="27" t="str">
        <f>IFERROR(VLOOKUP(CH190,#REF!,7,0),"")</f>
        <v/>
      </c>
      <c r="CL190" s="27" t="str">
        <f>IFERROR(IF(VLOOKUP(CH190,#REF!,8,0)=0,"NE","ANO"),"")</f>
        <v/>
      </c>
      <c r="CN190" s="21" t="e">
        <f t="shared" si="509"/>
        <v>#REF!</v>
      </c>
      <c r="CO190" s="21" t="str">
        <f t="shared" si="540"/>
        <v/>
      </c>
      <c r="CP190" s="21" t="str">
        <f t="shared" si="541"/>
        <v/>
      </c>
      <c r="CQ190" s="21" t="str">
        <f t="shared" si="542"/>
        <v xml:space="preserve"> </v>
      </c>
      <c r="CR190" s="21" t="str">
        <f t="shared" si="543"/>
        <v/>
      </c>
      <c r="CS190" s="27" t="str">
        <f t="shared" si="544"/>
        <v/>
      </c>
      <c r="CT190" s="27" t="str">
        <f t="shared" si="545"/>
        <v/>
      </c>
    </row>
    <row r="191" spans="4:98" x14ac:dyDescent="0.25">
      <c r="D191" s="21" t="e">
        <f>IF(COUNTA($D$184:D190)&lt;=COUNTIF(#REF!,_listky!$D$182),MAX($D$184:D190)+1,"")</f>
        <v>#REF!</v>
      </c>
      <c r="E191" s="21" t="str">
        <f>IFERROR(INDEX(#REF!,MATCH($D$182&amp;"_"&amp;$D191,#REF!,0),1),"")</f>
        <v/>
      </c>
      <c r="F191" s="21" t="str">
        <f>IFERROR(INDEX(#REF!,MATCH($D$182&amp;"_"&amp;$D191,#REF!,0),1),"")</f>
        <v/>
      </c>
      <c r="G191" s="21" t="str">
        <f>IFERROR(INDEX(#REF!,MATCH($D$182&amp;"_"&amp;$D191,#REF!,0),1),"")&amp;" "&amp;IFERROR(INDEX(#REF!,MATCH($D$182&amp;"_"&amp;$D191,#REF!,0),1),"")</f>
        <v xml:space="preserve"> </v>
      </c>
      <c r="H191" s="21" t="str">
        <f>IFERROR(INDEX(#REF!,MATCH($D$182&amp;"_"&amp;$D191,#REF!,0),1),"")</f>
        <v/>
      </c>
      <c r="I191" s="27" t="str">
        <f>IFERROR(VLOOKUP(F191,#REF!,7,0),"")</f>
        <v/>
      </c>
      <c r="J191" s="27" t="str">
        <f>IFERROR(IF(VLOOKUP(F191,#REF!,8,0)=0,"NE","ANO"),"")</f>
        <v/>
      </c>
      <c r="L191" s="21" t="e">
        <f t="shared" si="504"/>
        <v>#REF!</v>
      </c>
      <c r="M191" s="21" t="str">
        <f t="shared" si="510"/>
        <v/>
      </c>
      <c r="N191" s="21" t="str">
        <f t="shared" si="511"/>
        <v/>
      </c>
      <c r="O191" s="21" t="str">
        <f t="shared" si="512"/>
        <v xml:space="preserve"> </v>
      </c>
      <c r="P191" s="21" t="str">
        <f t="shared" si="513"/>
        <v/>
      </c>
      <c r="Q191" s="27" t="str">
        <f t="shared" si="514"/>
        <v/>
      </c>
      <c r="R191" s="27" t="str">
        <f t="shared" si="515"/>
        <v/>
      </c>
      <c r="T191" s="21" t="e">
        <f>IF(COUNTA($T$184:T190)&lt;=COUNTIF(#REF!,_listky!$T$182),MAX($T$184:T190)+1,"")</f>
        <v>#REF!</v>
      </c>
      <c r="U191" s="21" t="str">
        <f>IFERROR(INDEX(#REF!,MATCH($T$182&amp;"_"&amp;$T191,#REF!,0),1),"")</f>
        <v/>
      </c>
      <c r="V191" s="21" t="str">
        <f>IFERROR(INDEX(#REF!,MATCH($T$182&amp;"_"&amp;$T191,#REF!,0),1),"")</f>
        <v/>
      </c>
      <c r="W191" s="21" t="str">
        <f>IFERROR(INDEX(#REF!,MATCH($T$182&amp;"_"&amp;$T191,#REF!,0),1),"")&amp;" "&amp;IFERROR(INDEX(#REF!,MATCH($T$182&amp;"_"&amp;$T191,#REF!,0),1),"")</f>
        <v xml:space="preserve"> </v>
      </c>
      <c r="X191" s="21" t="str">
        <f>IFERROR(INDEX(#REF!,MATCH($T$182&amp;"_"&amp;$T191,#REF!,0),1),"")</f>
        <v/>
      </c>
      <c r="Y191" s="27" t="str">
        <f>IFERROR(VLOOKUP(V191,#REF!,7,0),"")</f>
        <v/>
      </c>
      <c r="Z191" s="27" t="str">
        <f>IFERROR(IF(VLOOKUP(V191,#REF!,8,0)=0,"NE","ANO"),"")</f>
        <v/>
      </c>
      <c r="AB191" s="21" t="e">
        <f t="shared" si="505"/>
        <v>#REF!</v>
      </c>
      <c r="AC191" s="21" t="str">
        <f t="shared" si="516"/>
        <v/>
      </c>
      <c r="AD191" s="21" t="str">
        <f t="shared" si="517"/>
        <v/>
      </c>
      <c r="AE191" s="21" t="str">
        <f t="shared" si="518"/>
        <v xml:space="preserve"> </v>
      </c>
      <c r="AF191" s="21" t="str">
        <f t="shared" si="519"/>
        <v/>
      </c>
      <c r="AG191" s="27" t="str">
        <f t="shared" si="520"/>
        <v/>
      </c>
      <c r="AH191" s="27" t="str">
        <f t="shared" si="521"/>
        <v/>
      </c>
      <c r="AJ191" s="21" t="e">
        <f>IF(COUNTA($AJ$184:AJ190)&lt;=COUNTIF(#REF!,_listky!$AJ$182),MAX($AJ$184:AJ190)+1,"")</f>
        <v>#REF!</v>
      </c>
      <c r="AK191" s="21" t="str">
        <f>IFERROR(INDEX(#REF!,MATCH($AJ$182&amp;"_"&amp;$AJ191,#REF!,0),1),"")</f>
        <v/>
      </c>
      <c r="AL191" s="21" t="str">
        <f>IFERROR(INDEX(#REF!,MATCH($AJ$182&amp;"_"&amp;$AJ191,#REF!,0),1),"")</f>
        <v/>
      </c>
      <c r="AM191" s="21" t="str">
        <f>IFERROR(INDEX(#REF!,MATCH($AJ$182&amp;"_"&amp;$AJ191,#REF!,0),1),"")&amp;" "&amp;IFERROR(INDEX(#REF!,MATCH($AJ$182&amp;"_"&amp;$AJ191,#REF!,0),1),"")</f>
        <v xml:space="preserve"> </v>
      </c>
      <c r="AN191" s="21" t="str">
        <f>IFERROR(INDEX(#REF!,MATCH($AJ$182&amp;"_"&amp;$AJ191,#REF!,0),1),"")</f>
        <v/>
      </c>
      <c r="AO191" s="27" t="str">
        <f>IFERROR(VLOOKUP(AL191,#REF!,7,0),"")</f>
        <v/>
      </c>
      <c r="AP191" s="27" t="str">
        <f>IFERROR(IF(VLOOKUP(AL191,#REF!,8,0)=0,"NE","ANO"),"")</f>
        <v/>
      </c>
      <c r="AR191" s="21" t="e">
        <f t="shared" si="506"/>
        <v>#REF!</v>
      </c>
      <c r="AS191" s="21" t="str">
        <f t="shared" si="522"/>
        <v/>
      </c>
      <c r="AT191" s="21" t="str">
        <f t="shared" si="523"/>
        <v/>
      </c>
      <c r="AU191" s="21" t="str">
        <f t="shared" si="524"/>
        <v xml:space="preserve"> </v>
      </c>
      <c r="AV191" s="21" t="str">
        <f t="shared" si="525"/>
        <v/>
      </c>
      <c r="AW191" s="27" t="str">
        <f t="shared" si="526"/>
        <v/>
      </c>
      <c r="AX191" s="27" t="str">
        <f t="shared" si="527"/>
        <v/>
      </c>
      <c r="AZ191" s="21" t="e">
        <f>IF(COUNTA($AZ$184:AZ190)&lt;=COUNTIF(#REF!,_listky!$AZ$182),MAX($AZ$184:AZ190)+1,"")</f>
        <v>#REF!</v>
      </c>
      <c r="BA191" s="21" t="str">
        <f>IFERROR(INDEX(#REF!,MATCH($AZ$182&amp;"_"&amp;$AZ191,#REF!,0),1),"")</f>
        <v/>
      </c>
      <c r="BB191" s="21" t="str">
        <f>IFERROR(INDEX(#REF!,MATCH($AZ$182&amp;"_"&amp;$AZ191,#REF!,0),1),"")</f>
        <v/>
      </c>
      <c r="BC191" s="21" t="str">
        <f>IFERROR(INDEX(#REF!,MATCH($AZ$182&amp;"_"&amp;$AZ191,#REF!,0),1),"")&amp;" "&amp;IFERROR(INDEX(#REF!,MATCH($AZ$182&amp;"_"&amp;$AZ191,#REF!,0),1),"")</f>
        <v xml:space="preserve"> </v>
      </c>
      <c r="BD191" s="21" t="str">
        <f>IFERROR(INDEX(#REF!,MATCH($AZ$182&amp;"_"&amp;$AZ191,#REF!,0),1),"")</f>
        <v/>
      </c>
      <c r="BE191" s="27" t="str">
        <f>IFERROR(VLOOKUP(BB191,#REF!,7,0),"")</f>
        <v/>
      </c>
      <c r="BF191" s="27" t="str">
        <f>IFERROR(IF(VLOOKUP(BB191,#REF!,8,0)=0,"NE","ANO"),"")</f>
        <v/>
      </c>
      <c r="BH191" s="21" t="e">
        <f t="shared" si="507"/>
        <v>#REF!</v>
      </c>
      <c r="BI191" s="21" t="str">
        <f t="shared" si="528"/>
        <v/>
      </c>
      <c r="BJ191" s="21" t="str">
        <f t="shared" si="529"/>
        <v/>
      </c>
      <c r="BK191" s="21" t="str">
        <f t="shared" si="530"/>
        <v xml:space="preserve"> </v>
      </c>
      <c r="BL191" s="21" t="str">
        <f t="shared" si="531"/>
        <v/>
      </c>
      <c r="BM191" s="27" t="str">
        <f t="shared" si="532"/>
        <v/>
      </c>
      <c r="BN191" s="27" t="str">
        <f t="shared" si="533"/>
        <v/>
      </c>
      <c r="BP191" s="21" t="e">
        <f>IF(COUNTA($BP$184:BP190)&lt;=COUNTIF(#REF!,_listky!$BP$182),MAX($BP$184:BP190)+1,"")</f>
        <v>#REF!</v>
      </c>
      <c r="BQ191" s="21" t="str">
        <f>IFERROR(INDEX(#REF!,MATCH($BP$182&amp;"_"&amp;$BP191,#REF!,0),1),"")</f>
        <v/>
      </c>
      <c r="BR191" s="21" t="str">
        <f>IFERROR(INDEX(#REF!,MATCH($BP$182&amp;"_"&amp;$BP191,#REF!,0),1),"")</f>
        <v/>
      </c>
      <c r="BS191" s="21" t="str">
        <f>IFERROR(INDEX(#REF!,MATCH($BP$182&amp;"_"&amp;$BP191,#REF!,0),1),"")&amp;" "&amp;IFERROR(INDEX(#REF!,MATCH($BP$182&amp;"_"&amp;$BP191,#REF!,0),1),"")</f>
        <v xml:space="preserve"> </v>
      </c>
      <c r="BT191" s="21" t="str">
        <f>IFERROR(INDEX(#REF!,MATCH($BP$182&amp;"_"&amp;$BP191,#REF!,0),1),"")</f>
        <v/>
      </c>
      <c r="BU191" s="27" t="str">
        <f>IFERROR(VLOOKUP(BR191,#REF!,7,0),"")</f>
        <v/>
      </c>
      <c r="BV191" s="27" t="str">
        <f>IFERROR(IF(VLOOKUP(BR191,#REF!,8,0)=0,"NE","ANO"),"")</f>
        <v/>
      </c>
      <c r="BX191" s="21" t="e">
        <f t="shared" si="508"/>
        <v>#REF!</v>
      </c>
      <c r="BY191" s="21" t="str">
        <f t="shared" si="534"/>
        <v/>
      </c>
      <c r="BZ191" s="21" t="str">
        <f t="shared" si="535"/>
        <v/>
      </c>
      <c r="CA191" s="21" t="str">
        <f t="shared" si="536"/>
        <v xml:space="preserve"> </v>
      </c>
      <c r="CB191" s="21" t="str">
        <f t="shared" si="537"/>
        <v/>
      </c>
      <c r="CC191" s="27" t="str">
        <f t="shared" si="538"/>
        <v/>
      </c>
      <c r="CD191" s="27" t="str">
        <f t="shared" si="539"/>
        <v/>
      </c>
      <c r="CF191" s="21" t="e">
        <f>IF(COUNTA($CF$184:CF190)&lt;=COUNTIF(#REF!,_listky!$CF$182),MAX($CF$184:CF190)+1,"")</f>
        <v>#REF!</v>
      </c>
      <c r="CG191" s="21" t="str">
        <f>IFERROR(INDEX(#REF!,MATCH($CF$182&amp;"_"&amp;$CF191,#REF!,0),1),"")</f>
        <v/>
      </c>
      <c r="CH191" s="21" t="str">
        <f>IFERROR(INDEX(#REF!,MATCH($CF$182&amp;"_"&amp;$CF191,#REF!,0),1),"")</f>
        <v/>
      </c>
      <c r="CI191" s="21" t="str">
        <f>IFERROR(INDEX(#REF!,MATCH($CF$182&amp;"_"&amp;$CF191,#REF!,0),1),"")&amp;" "&amp;IFERROR(INDEX(#REF!,MATCH($CF$182&amp;"_"&amp;$CF191,#REF!,0),1),"")</f>
        <v xml:space="preserve"> </v>
      </c>
      <c r="CJ191" s="21" t="str">
        <f>IFERROR(INDEX(#REF!,MATCH($CF$182&amp;"_"&amp;$CF191,#REF!,0),1),"")</f>
        <v/>
      </c>
      <c r="CK191" s="27" t="str">
        <f>IFERROR(VLOOKUP(CH191,#REF!,7,0),"")</f>
        <v/>
      </c>
      <c r="CL191" s="27" t="str">
        <f>IFERROR(IF(VLOOKUP(CH191,#REF!,8,0)=0,"NE","ANO"),"")</f>
        <v/>
      </c>
      <c r="CN191" s="21" t="e">
        <f t="shared" si="509"/>
        <v>#REF!</v>
      </c>
      <c r="CO191" s="21" t="str">
        <f t="shared" si="540"/>
        <v/>
      </c>
      <c r="CP191" s="21" t="str">
        <f t="shared" si="541"/>
        <v/>
      </c>
      <c r="CQ191" s="21" t="str">
        <f t="shared" si="542"/>
        <v xml:space="preserve"> </v>
      </c>
      <c r="CR191" s="21" t="str">
        <f t="shared" si="543"/>
        <v/>
      </c>
      <c r="CS191" s="27" t="str">
        <f t="shared" si="544"/>
        <v/>
      </c>
      <c r="CT191" s="27" t="str">
        <f t="shared" si="545"/>
        <v/>
      </c>
    </row>
    <row r="192" spans="4:98" x14ac:dyDescent="0.25">
      <c r="D192" s="21" t="e">
        <f>IF(COUNTA($D$184:D191)&lt;=COUNTIF(#REF!,_listky!$D$182),MAX($D$184:D191)+1,"")</f>
        <v>#REF!</v>
      </c>
      <c r="E192" s="21" t="str">
        <f>IFERROR(INDEX(#REF!,MATCH($D$182&amp;"_"&amp;$D192,#REF!,0),1),"")</f>
        <v/>
      </c>
      <c r="F192" s="21" t="str">
        <f>IFERROR(INDEX(#REF!,MATCH($D$182&amp;"_"&amp;$D192,#REF!,0),1),"")</f>
        <v/>
      </c>
      <c r="G192" s="21" t="str">
        <f>IFERROR(INDEX(#REF!,MATCH($D$182&amp;"_"&amp;$D192,#REF!,0),1),"")&amp;" "&amp;IFERROR(INDEX(#REF!,MATCH($D$182&amp;"_"&amp;$D192,#REF!,0),1),"")</f>
        <v xml:space="preserve"> </v>
      </c>
      <c r="H192" s="21" t="str">
        <f>IFERROR(INDEX(#REF!,MATCH($D$182&amp;"_"&amp;$D192,#REF!,0),1),"")</f>
        <v/>
      </c>
      <c r="I192" s="27" t="str">
        <f>IFERROR(VLOOKUP(F192,#REF!,7,0),"")</f>
        <v/>
      </c>
      <c r="J192" s="27" t="str">
        <f>IFERROR(IF(VLOOKUP(F192,#REF!,8,0)=0,"NE","ANO"),"")</f>
        <v/>
      </c>
      <c r="L192" s="21" t="e">
        <f t="shared" si="504"/>
        <v>#REF!</v>
      </c>
      <c r="M192" s="21" t="str">
        <f t="shared" si="510"/>
        <v/>
      </c>
      <c r="N192" s="21" t="str">
        <f t="shared" si="511"/>
        <v/>
      </c>
      <c r="O192" s="21" t="str">
        <f t="shared" si="512"/>
        <v xml:space="preserve"> </v>
      </c>
      <c r="P192" s="21" t="str">
        <f t="shared" si="513"/>
        <v/>
      </c>
      <c r="Q192" s="27" t="str">
        <f t="shared" si="514"/>
        <v/>
      </c>
      <c r="R192" s="27" t="str">
        <f t="shared" si="515"/>
        <v/>
      </c>
      <c r="T192" s="21" t="e">
        <f>IF(COUNTA($T$184:T191)&lt;=COUNTIF(#REF!,_listky!$T$182),MAX($T$184:T191)+1,"")</f>
        <v>#REF!</v>
      </c>
      <c r="U192" s="21" t="str">
        <f>IFERROR(INDEX(#REF!,MATCH($T$182&amp;"_"&amp;$T192,#REF!,0),1),"")</f>
        <v/>
      </c>
      <c r="V192" s="21" t="str">
        <f>IFERROR(INDEX(#REF!,MATCH($T$182&amp;"_"&amp;$T192,#REF!,0),1),"")</f>
        <v/>
      </c>
      <c r="W192" s="21" t="str">
        <f>IFERROR(INDEX(#REF!,MATCH($T$182&amp;"_"&amp;$T192,#REF!,0),1),"")&amp;" "&amp;IFERROR(INDEX(#REF!,MATCH($T$182&amp;"_"&amp;$T192,#REF!,0),1),"")</f>
        <v xml:space="preserve"> </v>
      </c>
      <c r="X192" s="21" t="str">
        <f>IFERROR(INDEX(#REF!,MATCH($T$182&amp;"_"&amp;$T192,#REF!,0),1),"")</f>
        <v/>
      </c>
      <c r="Y192" s="27" t="str">
        <f>IFERROR(VLOOKUP(V192,#REF!,7,0),"")</f>
        <v/>
      </c>
      <c r="Z192" s="27" t="str">
        <f>IFERROR(IF(VLOOKUP(V192,#REF!,8,0)=0,"NE","ANO"),"")</f>
        <v/>
      </c>
      <c r="AB192" s="21" t="e">
        <f t="shared" si="505"/>
        <v>#REF!</v>
      </c>
      <c r="AC192" s="21" t="str">
        <f t="shared" si="516"/>
        <v/>
      </c>
      <c r="AD192" s="21" t="str">
        <f t="shared" si="517"/>
        <v/>
      </c>
      <c r="AE192" s="21" t="str">
        <f t="shared" si="518"/>
        <v xml:space="preserve"> </v>
      </c>
      <c r="AF192" s="21" t="str">
        <f t="shared" si="519"/>
        <v/>
      </c>
      <c r="AG192" s="27" t="str">
        <f t="shared" si="520"/>
        <v/>
      </c>
      <c r="AH192" s="27" t="str">
        <f t="shared" si="521"/>
        <v/>
      </c>
      <c r="AJ192" s="21" t="e">
        <f>IF(COUNTA($AJ$184:AJ191)&lt;=COUNTIF(#REF!,_listky!$AJ$182),MAX($AJ$184:AJ191)+1,"")</f>
        <v>#REF!</v>
      </c>
      <c r="AK192" s="21" t="str">
        <f>IFERROR(INDEX(#REF!,MATCH($AJ$182&amp;"_"&amp;$AJ192,#REF!,0),1),"")</f>
        <v/>
      </c>
      <c r="AL192" s="21" t="str">
        <f>IFERROR(INDEX(#REF!,MATCH($AJ$182&amp;"_"&amp;$AJ192,#REF!,0),1),"")</f>
        <v/>
      </c>
      <c r="AM192" s="21" t="str">
        <f>IFERROR(INDEX(#REF!,MATCH($AJ$182&amp;"_"&amp;$AJ192,#REF!,0),1),"")&amp;" "&amp;IFERROR(INDEX(#REF!,MATCH($AJ$182&amp;"_"&amp;$AJ192,#REF!,0),1),"")</f>
        <v xml:space="preserve"> </v>
      </c>
      <c r="AN192" s="21" t="str">
        <f>IFERROR(INDEX(#REF!,MATCH($AJ$182&amp;"_"&amp;$AJ192,#REF!,0),1),"")</f>
        <v/>
      </c>
      <c r="AO192" s="27" t="str">
        <f>IFERROR(VLOOKUP(AL192,#REF!,7,0),"")</f>
        <v/>
      </c>
      <c r="AP192" s="27" t="str">
        <f>IFERROR(IF(VLOOKUP(AL192,#REF!,8,0)=0,"NE","ANO"),"")</f>
        <v/>
      </c>
      <c r="AR192" s="21" t="e">
        <f t="shared" si="506"/>
        <v>#REF!</v>
      </c>
      <c r="AS192" s="21" t="str">
        <f t="shared" si="522"/>
        <v/>
      </c>
      <c r="AT192" s="21" t="str">
        <f t="shared" si="523"/>
        <v/>
      </c>
      <c r="AU192" s="21" t="str">
        <f t="shared" si="524"/>
        <v xml:space="preserve"> </v>
      </c>
      <c r="AV192" s="21" t="str">
        <f t="shared" si="525"/>
        <v/>
      </c>
      <c r="AW192" s="27" t="str">
        <f t="shared" si="526"/>
        <v/>
      </c>
      <c r="AX192" s="27" t="str">
        <f t="shared" si="527"/>
        <v/>
      </c>
      <c r="AZ192" s="21" t="e">
        <f>IF(COUNTA($AZ$184:AZ191)&lt;=COUNTIF(#REF!,_listky!$AZ$182),MAX($AZ$184:AZ191)+1,"")</f>
        <v>#REF!</v>
      </c>
      <c r="BA192" s="21" t="str">
        <f>IFERROR(INDEX(#REF!,MATCH($AZ$182&amp;"_"&amp;$AZ192,#REF!,0),1),"")</f>
        <v/>
      </c>
      <c r="BB192" s="21" t="str">
        <f>IFERROR(INDEX(#REF!,MATCH($AZ$182&amp;"_"&amp;$AZ192,#REF!,0),1),"")</f>
        <v/>
      </c>
      <c r="BC192" s="21" t="str">
        <f>IFERROR(INDEX(#REF!,MATCH($AZ$182&amp;"_"&amp;$AZ192,#REF!,0),1),"")&amp;" "&amp;IFERROR(INDEX(#REF!,MATCH($AZ$182&amp;"_"&amp;$AZ192,#REF!,0),1),"")</f>
        <v xml:space="preserve"> </v>
      </c>
      <c r="BD192" s="21" t="str">
        <f>IFERROR(INDEX(#REF!,MATCH($AZ$182&amp;"_"&amp;$AZ192,#REF!,0),1),"")</f>
        <v/>
      </c>
      <c r="BE192" s="27" t="str">
        <f>IFERROR(VLOOKUP(BB192,#REF!,7,0),"")</f>
        <v/>
      </c>
      <c r="BF192" s="27" t="str">
        <f>IFERROR(IF(VLOOKUP(BB192,#REF!,8,0)=0,"NE","ANO"),"")</f>
        <v/>
      </c>
      <c r="BH192" s="21" t="e">
        <f t="shared" si="507"/>
        <v>#REF!</v>
      </c>
      <c r="BI192" s="21" t="str">
        <f t="shared" si="528"/>
        <v/>
      </c>
      <c r="BJ192" s="21" t="str">
        <f t="shared" si="529"/>
        <v/>
      </c>
      <c r="BK192" s="21" t="str">
        <f t="shared" si="530"/>
        <v xml:space="preserve"> </v>
      </c>
      <c r="BL192" s="21" t="str">
        <f t="shared" si="531"/>
        <v/>
      </c>
      <c r="BM192" s="27" t="str">
        <f t="shared" si="532"/>
        <v/>
      </c>
      <c r="BN192" s="27" t="str">
        <f t="shared" si="533"/>
        <v/>
      </c>
      <c r="BP192" s="21" t="e">
        <f>IF(COUNTA($BP$184:BP191)&lt;=COUNTIF(#REF!,_listky!$BP$182),MAX($BP$184:BP191)+1,"")</f>
        <v>#REF!</v>
      </c>
      <c r="BQ192" s="21" t="str">
        <f>IFERROR(INDEX(#REF!,MATCH($BP$182&amp;"_"&amp;$BP192,#REF!,0),1),"")</f>
        <v/>
      </c>
      <c r="BR192" s="21" t="str">
        <f>IFERROR(INDEX(#REF!,MATCH($BP$182&amp;"_"&amp;$BP192,#REF!,0),1),"")</f>
        <v/>
      </c>
      <c r="BS192" s="21" t="str">
        <f>IFERROR(INDEX(#REF!,MATCH($BP$182&amp;"_"&amp;$BP192,#REF!,0),1),"")&amp;" "&amp;IFERROR(INDEX(#REF!,MATCH($BP$182&amp;"_"&amp;$BP192,#REF!,0),1),"")</f>
        <v xml:space="preserve"> </v>
      </c>
      <c r="BT192" s="21" t="str">
        <f>IFERROR(INDEX(#REF!,MATCH($BP$182&amp;"_"&amp;$BP192,#REF!,0),1),"")</f>
        <v/>
      </c>
      <c r="BU192" s="27" t="str">
        <f>IFERROR(VLOOKUP(BR192,#REF!,7,0),"")</f>
        <v/>
      </c>
      <c r="BV192" s="27" t="str">
        <f>IFERROR(IF(VLOOKUP(BR192,#REF!,8,0)=0,"NE","ANO"),"")</f>
        <v/>
      </c>
      <c r="BX192" s="21" t="e">
        <f t="shared" si="508"/>
        <v>#REF!</v>
      </c>
      <c r="BY192" s="21" t="str">
        <f t="shared" si="534"/>
        <v/>
      </c>
      <c r="BZ192" s="21" t="str">
        <f t="shared" si="535"/>
        <v/>
      </c>
      <c r="CA192" s="21" t="str">
        <f t="shared" si="536"/>
        <v xml:space="preserve"> </v>
      </c>
      <c r="CB192" s="21" t="str">
        <f t="shared" si="537"/>
        <v/>
      </c>
      <c r="CC192" s="27" t="str">
        <f t="shared" si="538"/>
        <v/>
      </c>
      <c r="CD192" s="27" t="str">
        <f t="shared" si="539"/>
        <v/>
      </c>
      <c r="CF192" s="21" t="e">
        <f>IF(COUNTA($CF$184:CF191)&lt;=COUNTIF(#REF!,_listky!$CF$182),MAX($CF$184:CF191)+1,"")</f>
        <v>#REF!</v>
      </c>
      <c r="CG192" s="21" t="str">
        <f>IFERROR(INDEX(#REF!,MATCH($CF$182&amp;"_"&amp;$CF192,#REF!,0),1),"")</f>
        <v/>
      </c>
      <c r="CH192" s="21" t="str">
        <f>IFERROR(INDEX(#REF!,MATCH($CF$182&amp;"_"&amp;$CF192,#REF!,0),1),"")</f>
        <v/>
      </c>
      <c r="CI192" s="21" t="str">
        <f>IFERROR(INDEX(#REF!,MATCH($CF$182&amp;"_"&amp;$CF192,#REF!,0),1),"")&amp;" "&amp;IFERROR(INDEX(#REF!,MATCH($CF$182&amp;"_"&amp;$CF192,#REF!,0),1),"")</f>
        <v xml:space="preserve"> </v>
      </c>
      <c r="CJ192" s="21" t="str">
        <f>IFERROR(INDEX(#REF!,MATCH($CF$182&amp;"_"&amp;$CF192,#REF!,0),1),"")</f>
        <v/>
      </c>
      <c r="CK192" s="27" t="str">
        <f>IFERROR(VLOOKUP(CH192,#REF!,7,0),"")</f>
        <v/>
      </c>
      <c r="CL192" s="27" t="str">
        <f>IFERROR(IF(VLOOKUP(CH192,#REF!,8,0)=0,"NE","ANO"),"")</f>
        <v/>
      </c>
      <c r="CN192" s="21" t="e">
        <f t="shared" si="509"/>
        <v>#REF!</v>
      </c>
      <c r="CO192" s="21" t="str">
        <f t="shared" si="540"/>
        <v/>
      </c>
      <c r="CP192" s="21" t="str">
        <f t="shared" si="541"/>
        <v/>
      </c>
      <c r="CQ192" s="21" t="str">
        <f t="shared" si="542"/>
        <v xml:space="preserve"> </v>
      </c>
      <c r="CR192" s="21" t="str">
        <f t="shared" si="543"/>
        <v/>
      </c>
      <c r="CS192" s="27" t="str">
        <f t="shared" si="544"/>
        <v/>
      </c>
      <c r="CT192" s="27" t="str">
        <f t="shared" si="545"/>
        <v/>
      </c>
    </row>
    <row r="193" spans="4:98" x14ac:dyDescent="0.25">
      <c r="D193" s="21" t="e">
        <f>IF(COUNTA($D$184:D192)&lt;=COUNTIF(#REF!,_listky!$D$182),MAX($D$184:D192)+1,"")</f>
        <v>#REF!</v>
      </c>
      <c r="E193" s="21" t="str">
        <f>IFERROR(INDEX(#REF!,MATCH($D$182&amp;"_"&amp;$D193,#REF!,0),1),"")</f>
        <v/>
      </c>
      <c r="F193" s="21" t="str">
        <f>IFERROR(INDEX(#REF!,MATCH($D$182&amp;"_"&amp;$D193,#REF!,0),1),"")</f>
        <v/>
      </c>
      <c r="G193" s="21" t="str">
        <f>IFERROR(INDEX(#REF!,MATCH($D$182&amp;"_"&amp;$D193,#REF!,0),1),"")&amp;" "&amp;IFERROR(INDEX(#REF!,MATCH($D$182&amp;"_"&amp;$D193,#REF!,0),1),"")</f>
        <v xml:space="preserve"> </v>
      </c>
      <c r="H193" s="21" t="str">
        <f>IFERROR(INDEX(#REF!,MATCH($D$182&amp;"_"&amp;$D193,#REF!,0),1),"")</f>
        <v/>
      </c>
      <c r="I193" s="27" t="str">
        <f>IFERROR(VLOOKUP(F193,#REF!,7,0),"")</f>
        <v/>
      </c>
      <c r="J193" s="27" t="str">
        <f>IFERROR(IF(VLOOKUP(F193,#REF!,8,0)=0,"NE","ANO"),"")</f>
        <v/>
      </c>
      <c r="L193" s="21" t="e">
        <f t="shared" si="504"/>
        <v>#REF!</v>
      </c>
      <c r="M193" s="21" t="str">
        <f t="shared" si="510"/>
        <v/>
      </c>
      <c r="N193" s="21" t="str">
        <f t="shared" si="511"/>
        <v/>
      </c>
      <c r="O193" s="21" t="str">
        <f t="shared" si="512"/>
        <v xml:space="preserve"> </v>
      </c>
      <c r="P193" s="21" t="str">
        <f t="shared" si="513"/>
        <v/>
      </c>
      <c r="Q193" s="27" t="str">
        <f t="shared" si="514"/>
        <v/>
      </c>
      <c r="R193" s="27" t="str">
        <f t="shared" si="515"/>
        <v/>
      </c>
      <c r="T193" s="21" t="e">
        <f>IF(COUNTA($T$184:T192)&lt;=COUNTIF(#REF!,_listky!$T$182),MAX($T$184:T192)+1,"")</f>
        <v>#REF!</v>
      </c>
      <c r="U193" s="21" t="str">
        <f>IFERROR(INDEX(#REF!,MATCH($T$182&amp;"_"&amp;$T193,#REF!,0),1),"")</f>
        <v/>
      </c>
      <c r="V193" s="21" t="str">
        <f>IFERROR(INDEX(#REF!,MATCH($T$182&amp;"_"&amp;$T193,#REF!,0),1),"")</f>
        <v/>
      </c>
      <c r="W193" s="21" t="str">
        <f>IFERROR(INDEX(#REF!,MATCH($T$182&amp;"_"&amp;$T193,#REF!,0),1),"")&amp;" "&amp;IFERROR(INDEX(#REF!,MATCH($T$182&amp;"_"&amp;$T193,#REF!,0),1),"")</f>
        <v xml:space="preserve"> </v>
      </c>
      <c r="X193" s="21" t="str">
        <f>IFERROR(INDEX(#REF!,MATCH($T$182&amp;"_"&amp;$T193,#REF!,0),1),"")</f>
        <v/>
      </c>
      <c r="Y193" s="27" t="str">
        <f>IFERROR(VLOOKUP(V193,#REF!,7,0),"")</f>
        <v/>
      </c>
      <c r="Z193" s="27" t="str">
        <f>IFERROR(IF(VLOOKUP(V193,#REF!,8,0)=0,"NE","ANO"),"")</f>
        <v/>
      </c>
      <c r="AB193" s="21" t="e">
        <f t="shared" si="505"/>
        <v>#REF!</v>
      </c>
      <c r="AC193" s="21" t="str">
        <f t="shared" si="516"/>
        <v/>
      </c>
      <c r="AD193" s="21" t="str">
        <f t="shared" si="517"/>
        <v/>
      </c>
      <c r="AE193" s="21" t="str">
        <f t="shared" si="518"/>
        <v xml:space="preserve"> </v>
      </c>
      <c r="AF193" s="21" t="str">
        <f t="shared" si="519"/>
        <v/>
      </c>
      <c r="AG193" s="27" t="str">
        <f t="shared" si="520"/>
        <v/>
      </c>
      <c r="AH193" s="27" t="str">
        <f t="shared" si="521"/>
        <v/>
      </c>
      <c r="AJ193" s="21" t="e">
        <f>IF(COUNTA($AJ$184:AJ192)&lt;=COUNTIF(#REF!,_listky!$AJ$182),MAX($AJ$184:AJ192)+1,"")</f>
        <v>#REF!</v>
      </c>
      <c r="AK193" s="21" t="str">
        <f>IFERROR(INDEX(#REF!,MATCH($AJ$182&amp;"_"&amp;$AJ193,#REF!,0),1),"")</f>
        <v/>
      </c>
      <c r="AL193" s="21" t="str">
        <f>IFERROR(INDEX(#REF!,MATCH($AJ$182&amp;"_"&amp;$AJ193,#REF!,0),1),"")</f>
        <v/>
      </c>
      <c r="AM193" s="21" t="str">
        <f>IFERROR(INDEX(#REF!,MATCH($AJ$182&amp;"_"&amp;$AJ193,#REF!,0),1),"")&amp;" "&amp;IFERROR(INDEX(#REF!,MATCH($AJ$182&amp;"_"&amp;$AJ193,#REF!,0),1),"")</f>
        <v xml:space="preserve"> </v>
      </c>
      <c r="AN193" s="21" t="str">
        <f>IFERROR(INDEX(#REF!,MATCH($AJ$182&amp;"_"&amp;$AJ193,#REF!,0),1),"")</f>
        <v/>
      </c>
      <c r="AO193" s="27" t="str">
        <f>IFERROR(VLOOKUP(AL193,#REF!,7,0),"")</f>
        <v/>
      </c>
      <c r="AP193" s="27" t="str">
        <f>IFERROR(IF(VLOOKUP(AL193,#REF!,8,0)=0,"NE","ANO"),"")</f>
        <v/>
      </c>
      <c r="AR193" s="21" t="e">
        <f t="shared" si="506"/>
        <v>#REF!</v>
      </c>
      <c r="AS193" s="21" t="str">
        <f t="shared" si="522"/>
        <v/>
      </c>
      <c r="AT193" s="21" t="str">
        <f t="shared" si="523"/>
        <v/>
      </c>
      <c r="AU193" s="21" t="str">
        <f t="shared" si="524"/>
        <v xml:space="preserve"> </v>
      </c>
      <c r="AV193" s="21" t="str">
        <f t="shared" si="525"/>
        <v/>
      </c>
      <c r="AW193" s="27" t="str">
        <f t="shared" si="526"/>
        <v/>
      </c>
      <c r="AX193" s="27" t="str">
        <f t="shared" si="527"/>
        <v/>
      </c>
      <c r="AZ193" s="21" t="e">
        <f>IF(COUNTA($AZ$184:AZ192)&lt;=COUNTIF(#REF!,_listky!$AZ$182),MAX($AZ$184:AZ192)+1,"")</f>
        <v>#REF!</v>
      </c>
      <c r="BA193" s="21" t="str">
        <f>IFERROR(INDEX(#REF!,MATCH($AZ$182&amp;"_"&amp;$AZ193,#REF!,0),1),"")</f>
        <v/>
      </c>
      <c r="BB193" s="21" t="str">
        <f>IFERROR(INDEX(#REF!,MATCH($AZ$182&amp;"_"&amp;$AZ193,#REF!,0),1),"")</f>
        <v/>
      </c>
      <c r="BC193" s="21" t="str">
        <f>IFERROR(INDEX(#REF!,MATCH($AZ$182&amp;"_"&amp;$AZ193,#REF!,0),1),"")&amp;" "&amp;IFERROR(INDEX(#REF!,MATCH($AZ$182&amp;"_"&amp;$AZ193,#REF!,0),1),"")</f>
        <v xml:space="preserve"> </v>
      </c>
      <c r="BD193" s="21" t="str">
        <f>IFERROR(INDEX(#REF!,MATCH($AZ$182&amp;"_"&amp;$AZ193,#REF!,0),1),"")</f>
        <v/>
      </c>
      <c r="BE193" s="27" t="str">
        <f>IFERROR(VLOOKUP(BB193,#REF!,7,0),"")</f>
        <v/>
      </c>
      <c r="BF193" s="27" t="str">
        <f>IFERROR(IF(VLOOKUP(BB193,#REF!,8,0)=0,"NE","ANO"),"")</f>
        <v/>
      </c>
      <c r="BH193" s="21" t="e">
        <f t="shared" si="507"/>
        <v>#REF!</v>
      </c>
      <c r="BI193" s="21" t="str">
        <f t="shared" si="528"/>
        <v/>
      </c>
      <c r="BJ193" s="21" t="str">
        <f t="shared" si="529"/>
        <v/>
      </c>
      <c r="BK193" s="21" t="str">
        <f t="shared" si="530"/>
        <v xml:space="preserve"> </v>
      </c>
      <c r="BL193" s="21" t="str">
        <f t="shared" si="531"/>
        <v/>
      </c>
      <c r="BM193" s="27" t="str">
        <f t="shared" si="532"/>
        <v/>
      </c>
      <c r="BN193" s="27" t="str">
        <f t="shared" si="533"/>
        <v/>
      </c>
      <c r="BP193" s="21" t="e">
        <f>IF(COUNTA($BP$184:BP192)&lt;=COUNTIF(#REF!,_listky!$BP$182),MAX($BP$184:BP192)+1,"")</f>
        <v>#REF!</v>
      </c>
      <c r="BQ193" s="21" t="str">
        <f>IFERROR(INDEX(#REF!,MATCH($BP$182&amp;"_"&amp;$BP193,#REF!,0),1),"")</f>
        <v/>
      </c>
      <c r="BR193" s="21" t="str">
        <f>IFERROR(INDEX(#REF!,MATCH($BP$182&amp;"_"&amp;$BP193,#REF!,0),1),"")</f>
        <v/>
      </c>
      <c r="BS193" s="21" t="str">
        <f>IFERROR(INDEX(#REF!,MATCH($BP$182&amp;"_"&amp;$BP193,#REF!,0),1),"")&amp;" "&amp;IFERROR(INDEX(#REF!,MATCH($BP$182&amp;"_"&amp;$BP193,#REF!,0),1),"")</f>
        <v xml:space="preserve"> </v>
      </c>
      <c r="BT193" s="21" t="str">
        <f>IFERROR(INDEX(#REF!,MATCH($BP$182&amp;"_"&amp;$BP193,#REF!,0),1),"")</f>
        <v/>
      </c>
      <c r="BU193" s="27" t="str">
        <f>IFERROR(VLOOKUP(BR193,#REF!,7,0),"")</f>
        <v/>
      </c>
      <c r="BV193" s="27" t="str">
        <f>IFERROR(IF(VLOOKUP(BR193,#REF!,8,0)=0,"NE","ANO"),"")</f>
        <v/>
      </c>
      <c r="BX193" s="21" t="e">
        <f t="shared" si="508"/>
        <v>#REF!</v>
      </c>
      <c r="BY193" s="21" t="str">
        <f t="shared" si="534"/>
        <v/>
      </c>
      <c r="BZ193" s="21" t="str">
        <f t="shared" si="535"/>
        <v/>
      </c>
      <c r="CA193" s="21" t="str">
        <f t="shared" si="536"/>
        <v xml:space="preserve"> </v>
      </c>
      <c r="CB193" s="21" t="str">
        <f t="shared" si="537"/>
        <v/>
      </c>
      <c r="CC193" s="27" t="str">
        <f t="shared" si="538"/>
        <v/>
      </c>
      <c r="CD193" s="27" t="str">
        <f t="shared" si="539"/>
        <v/>
      </c>
      <c r="CF193" s="21" t="e">
        <f>IF(COUNTA($CF$184:CF192)&lt;=COUNTIF(#REF!,_listky!$CF$182),MAX($CF$184:CF192)+1,"")</f>
        <v>#REF!</v>
      </c>
      <c r="CG193" s="21" t="str">
        <f>IFERROR(INDEX(#REF!,MATCH($CF$182&amp;"_"&amp;$CF193,#REF!,0),1),"")</f>
        <v/>
      </c>
      <c r="CH193" s="21" t="str">
        <f>IFERROR(INDEX(#REF!,MATCH($CF$182&amp;"_"&amp;$CF193,#REF!,0),1),"")</f>
        <v/>
      </c>
      <c r="CI193" s="21" t="str">
        <f>IFERROR(INDEX(#REF!,MATCH($CF$182&amp;"_"&amp;$CF193,#REF!,0),1),"")&amp;" "&amp;IFERROR(INDEX(#REF!,MATCH($CF$182&amp;"_"&amp;$CF193,#REF!,0),1),"")</f>
        <v xml:space="preserve"> </v>
      </c>
      <c r="CJ193" s="21" t="str">
        <f>IFERROR(INDEX(#REF!,MATCH($CF$182&amp;"_"&amp;$CF193,#REF!,0),1),"")</f>
        <v/>
      </c>
      <c r="CK193" s="27" t="str">
        <f>IFERROR(VLOOKUP(CH193,#REF!,7,0),"")</f>
        <v/>
      </c>
      <c r="CL193" s="27" t="str">
        <f>IFERROR(IF(VLOOKUP(CH193,#REF!,8,0)=0,"NE","ANO"),"")</f>
        <v/>
      </c>
      <c r="CN193" s="21" t="e">
        <f t="shared" si="509"/>
        <v>#REF!</v>
      </c>
      <c r="CO193" s="21" t="str">
        <f t="shared" si="540"/>
        <v/>
      </c>
      <c r="CP193" s="21" t="str">
        <f t="shared" si="541"/>
        <v/>
      </c>
      <c r="CQ193" s="21" t="str">
        <f t="shared" si="542"/>
        <v xml:space="preserve"> </v>
      </c>
      <c r="CR193" s="21" t="str">
        <f t="shared" si="543"/>
        <v/>
      </c>
      <c r="CS193" s="27" t="str">
        <f t="shared" si="544"/>
        <v/>
      </c>
      <c r="CT193" s="27" t="str">
        <f t="shared" si="545"/>
        <v/>
      </c>
    </row>
    <row r="194" spans="4:98" x14ac:dyDescent="0.25">
      <c r="D194" s="21" t="e">
        <f>IF(COUNTA($D$184:D193)&lt;=COUNTIF(#REF!,_listky!$D$182),MAX($D$184:D193)+1,"")</f>
        <v>#REF!</v>
      </c>
      <c r="E194" s="21" t="str">
        <f>IFERROR(INDEX(#REF!,MATCH($D$182&amp;"_"&amp;$D194,#REF!,0),1),"")</f>
        <v/>
      </c>
      <c r="F194" s="21" t="str">
        <f>IFERROR(INDEX(#REF!,MATCH($D$182&amp;"_"&amp;$D194,#REF!,0),1),"")</f>
        <v/>
      </c>
      <c r="G194" s="21" t="str">
        <f>IFERROR(INDEX(#REF!,MATCH($D$182&amp;"_"&amp;$D194,#REF!,0),1),"")&amp;" "&amp;IFERROR(INDEX(#REF!,MATCH($D$182&amp;"_"&amp;$D194,#REF!,0),1),"")</f>
        <v xml:space="preserve"> </v>
      </c>
      <c r="H194" s="21" t="str">
        <f>IFERROR(INDEX(#REF!,MATCH($D$182&amp;"_"&amp;$D194,#REF!,0),1),"")</f>
        <v/>
      </c>
      <c r="I194" s="27" t="str">
        <f>IFERROR(VLOOKUP(F194,#REF!,7,0),"")</f>
        <v/>
      </c>
      <c r="J194" s="27" t="str">
        <f>IFERROR(IF(VLOOKUP(F194,#REF!,8,0)=0,"NE","ANO"),"")</f>
        <v/>
      </c>
      <c r="L194" s="21" t="e">
        <f t="shared" si="504"/>
        <v>#REF!</v>
      </c>
      <c r="M194" s="21" t="str">
        <f t="shared" si="510"/>
        <v/>
      </c>
      <c r="N194" s="21" t="str">
        <f t="shared" si="511"/>
        <v/>
      </c>
      <c r="O194" s="21" t="str">
        <f t="shared" si="512"/>
        <v xml:space="preserve"> </v>
      </c>
      <c r="P194" s="21" t="str">
        <f t="shared" si="513"/>
        <v/>
      </c>
      <c r="Q194" s="27" t="str">
        <f t="shared" si="514"/>
        <v/>
      </c>
      <c r="R194" s="27" t="str">
        <f t="shared" si="515"/>
        <v/>
      </c>
      <c r="T194" s="21" t="e">
        <f>IF(COUNTA($T$184:T193)&lt;=COUNTIF(#REF!,_listky!$T$182),MAX($T$184:T193)+1,"")</f>
        <v>#REF!</v>
      </c>
      <c r="U194" s="21" t="str">
        <f>IFERROR(INDEX(#REF!,MATCH($T$182&amp;"_"&amp;$T194,#REF!,0),1),"")</f>
        <v/>
      </c>
      <c r="V194" s="21" t="str">
        <f>IFERROR(INDEX(#REF!,MATCH($T$182&amp;"_"&amp;$T194,#REF!,0),1),"")</f>
        <v/>
      </c>
      <c r="W194" s="21" t="str">
        <f>IFERROR(INDEX(#REF!,MATCH($T$182&amp;"_"&amp;$T194,#REF!,0),1),"")&amp;" "&amp;IFERROR(INDEX(#REF!,MATCH($T$182&amp;"_"&amp;$T194,#REF!,0),1),"")</f>
        <v xml:space="preserve"> </v>
      </c>
      <c r="X194" s="21" t="str">
        <f>IFERROR(INDEX(#REF!,MATCH($T$182&amp;"_"&amp;$T194,#REF!,0),1),"")</f>
        <v/>
      </c>
      <c r="Y194" s="27" t="str">
        <f>IFERROR(VLOOKUP(V194,#REF!,7,0),"")</f>
        <v/>
      </c>
      <c r="Z194" s="27" t="str">
        <f>IFERROR(IF(VLOOKUP(V194,#REF!,8,0)=0,"NE","ANO"),"")</f>
        <v/>
      </c>
      <c r="AB194" s="21" t="e">
        <f t="shared" si="505"/>
        <v>#REF!</v>
      </c>
      <c r="AC194" s="21" t="str">
        <f t="shared" si="516"/>
        <v/>
      </c>
      <c r="AD194" s="21" t="str">
        <f t="shared" si="517"/>
        <v/>
      </c>
      <c r="AE194" s="21" t="str">
        <f t="shared" si="518"/>
        <v xml:space="preserve"> </v>
      </c>
      <c r="AF194" s="21" t="str">
        <f t="shared" si="519"/>
        <v/>
      </c>
      <c r="AG194" s="27" t="str">
        <f t="shared" si="520"/>
        <v/>
      </c>
      <c r="AH194" s="27" t="str">
        <f t="shared" si="521"/>
        <v/>
      </c>
      <c r="AJ194" s="21" t="e">
        <f>IF(COUNTA($AJ$184:AJ193)&lt;=COUNTIF(#REF!,_listky!$AJ$182),MAX($AJ$184:AJ193)+1,"")</f>
        <v>#REF!</v>
      </c>
      <c r="AK194" s="21" t="str">
        <f>IFERROR(INDEX(#REF!,MATCH($AJ$182&amp;"_"&amp;$AJ194,#REF!,0),1),"")</f>
        <v/>
      </c>
      <c r="AL194" s="21" t="str">
        <f>IFERROR(INDEX(#REF!,MATCH($AJ$182&amp;"_"&amp;$AJ194,#REF!,0),1),"")</f>
        <v/>
      </c>
      <c r="AM194" s="21" t="str">
        <f>IFERROR(INDEX(#REF!,MATCH($AJ$182&amp;"_"&amp;$AJ194,#REF!,0),1),"")&amp;" "&amp;IFERROR(INDEX(#REF!,MATCH($AJ$182&amp;"_"&amp;$AJ194,#REF!,0),1),"")</f>
        <v xml:space="preserve"> </v>
      </c>
      <c r="AN194" s="21" t="str">
        <f>IFERROR(INDEX(#REF!,MATCH($AJ$182&amp;"_"&amp;$AJ194,#REF!,0),1),"")</f>
        <v/>
      </c>
      <c r="AO194" s="27" t="str">
        <f>IFERROR(VLOOKUP(AL194,#REF!,7,0),"")</f>
        <v/>
      </c>
      <c r="AP194" s="27" t="str">
        <f>IFERROR(IF(VLOOKUP(AL194,#REF!,8,0)=0,"NE","ANO"),"")</f>
        <v/>
      </c>
      <c r="AR194" s="21" t="e">
        <f t="shared" si="506"/>
        <v>#REF!</v>
      </c>
      <c r="AS194" s="21" t="str">
        <f t="shared" si="522"/>
        <v/>
      </c>
      <c r="AT194" s="21" t="str">
        <f t="shared" si="523"/>
        <v/>
      </c>
      <c r="AU194" s="21" t="str">
        <f t="shared" si="524"/>
        <v xml:space="preserve"> </v>
      </c>
      <c r="AV194" s="21" t="str">
        <f t="shared" si="525"/>
        <v/>
      </c>
      <c r="AW194" s="27" t="str">
        <f t="shared" si="526"/>
        <v/>
      </c>
      <c r="AX194" s="27" t="str">
        <f t="shared" si="527"/>
        <v/>
      </c>
      <c r="AZ194" s="21" t="e">
        <f>IF(COUNTA($AZ$184:AZ193)&lt;=COUNTIF(#REF!,_listky!$AZ$182),MAX($AZ$184:AZ193)+1,"")</f>
        <v>#REF!</v>
      </c>
      <c r="BA194" s="21" t="str">
        <f>IFERROR(INDEX(#REF!,MATCH($AZ$182&amp;"_"&amp;$AZ194,#REF!,0),1),"")</f>
        <v/>
      </c>
      <c r="BB194" s="21" t="str">
        <f>IFERROR(INDEX(#REF!,MATCH($AZ$182&amp;"_"&amp;$AZ194,#REF!,0),1),"")</f>
        <v/>
      </c>
      <c r="BC194" s="21" t="str">
        <f>IFERROR(INDEX(#REF!,MATCH($AZ$182&amp;"_"&amp;$AZ194,#REF!,0),1),"")&amp;" "&amp;IFERROR(INDEX(#REF!,MATCH($AZ$182&amp;"_"&amp;$AZ194,#REF!,0),1),"")</f>
        <v xml:space="preserve"> </v>
      </c>
      <c r="BD194" s="21" t="str">
        <f>IFERROR(INDEX(#REF!,MATCH($AZ$182&amp;"_"&amp;$AZ194,#REF!,0),1),"")</f>
        <v/>
      </c>
      <c r="BE194" s="27" t="str">
        <f>IFERROR(VLOOKUP(BB194,#REF!,7,0),"")</f>
        <v/>
      </c>
      <c r="BF194" s="27" t="str">
        <f>IFERROR(IF(VLOOKUP(BB194,#REF!,8,0)=0,"NE","ANO"),"")</f>
        <v/>
      </c>
      <c r="BH194" s="21" t="e">
        <f t="shared" si="507"/>
        <v>#REF!</v>
      </c>
      <c r="BI194" s="21" t="str">
        <f t="shared" si="528"/>
        <v/>
      </c>
      <c r="BJ194" s="21" t="str">
        <f t="shared" si="529"/>
        <v/>
      </c>
      <c r="BK194" s="21" t="str">
        <f t="shared" si="530"/>
        <v xml:space="preserve"> </v>
      </c>
      <c r="BL194" s="21" t="str">
        <f t="shared" si="531"/>
        <v/>
      </c>
      <c r="BM194" s="27" t="str">
        <f t="shared" si="532"/>
        <v/>
      </c>
      <c r="BN194" s="27" t="str">
        <f t="shared" si="533"/>
        <v/>
      </c>
      <c r="BP194" s="21" t="e">
        <f>IF(COUNTA($BP$184:BP193)&lt;=COUNTIF(#REF!,_listky!$BP$182),MAX($BP$184:BP193)+1,"")</f>
        <v>#REF!</v>
      </c>
      <c r="BQ194" s="21" t="str">
        <f>IFERROR(INDEX(#REF!,MATCH($BP$182&amp;"_"&amp;$BP194,#REF!,0),1),"")</f>
        <v/>
      </c>
      <c r="BR194" s="21" t="str">
        <f>IFERROR(INDEX(#REF!,MATCH($BP$182&amp;"_"&amp;$BP194,#REF!,0),1),"")</f>
        <v/>
      </c>
      <c r="BS194" s="21" t="str">
        <f>IFERROR(INDEX(#REF!,MATCH($BP$182&amp;"_"&amp;$BP194,#REF!,0),1),"")&amp;" "&amp;IFERROR(INDEX(#REF!,MATCH($BP$182&amp;"_"&amp;$BP194,#REF!,0),1),"")</f>
        <v xml:space="preserve"> </v>
      </c>
      <c r="BT194" s="21" t="str">
        <f>IFERROR(INDEX(#REF!,MATCH($BP$182&amp;"_"&amp;$BP194,#REF!,0),1),"")</f>
        <v/>
      </c>
      <c r="BU194" s="27" t="str">
        <f>IFERROR(VLOOKUP(BR194,#REF!,7,0),"")</f>
        <v/>
      </c>
      <c r="BV194" s="27" t="str">
        <f>IFERROR(IF(VLOOKUP(BR194,#REF!,8,0)=0,"NE","ANO"),"")</f>
        <v/>
      </c>
      <c r="BX194" s="21" t="e">
        <f t="shared" si="508"/>
        <v>#REF!</v>
      </c>
      <c r="BY194" s="21" t="str">
        <f t="shared" si="534"/>
        <v/>
      </c>
      <c r="BZ194" s="21" t="str">
        <f t="shared" si="535"/>
        <v/>
      </c>
      <c r="CA194" s="21" t="str">
        <f t="shared" si="536"/>
        <v xml:space="preserve"> </v>
      </c>
      <c r="CB194" s="21" t="str">
        <f t="shared" si="537"/>
        <v/>
      </c>
      <c r="CC194" s="27" t="str">
        <f t="shared" si="538"/>
        <v/>
      </c>
      <c r="CD194" s="27" t="str">
        <f t="shared" si="539"/>
        <v/>
      </c>
      <c r="CF194" s="21" t="e">
        <f>IF(COUNTA($CF$184:CF193)&lt;=COUNTIF(#REF!,_listky!$CF$182),MAX($CF$184:CF193)+1,"")</f>
        <v>#REF!</v>
      </c>
      <c r="CG194" s="21" t="str">
        <f>IFERROR(INDEX(#REF!,MATCH($CF$182&amp;"_"&amp;$CF194,#REF!,0),1),"")</f>
        <v/>
      </c>
      <c r="CH194" s="21" t="str">
        <f>IFERROR(INDEX(#REF!,MATCH($CF$182&amp;"_"&amp;$CF194,#REF!,0),1),"")</f>
        <v/>
      </c>
      <c r="CI194" s="21" t="str">
        <f>IFERROR(INDEX(#REF!,MATCH($CF$182&amp;"_"&amp;$CF194,#REF!,0),1),"")&amp;" "&amp;IFERROR(INDEX(#REF!,MATCH($CF$182&amp;"_"&amp;$CF194,#REF!,0),1),"")</f>
        <v xml:space="preserve"> </v>
      </c>
      <c r="CJ194" s="21" t="str">
        <f>IFERROR(INDEX(#REF!,MATCH($CF$182&amp;"_"&amp;$CF194,#REF!,0),1),"")</f>
        <v/>
      </c>
      <c r="CK194" s="27" t="str">
        <f>IFERROR(VLOOKUP(CH194,#REF!,7,0),"")</f>
        <v/>
      </c>
      <c r="CL194" s="27" t="str">
        <f>IFERROR(IF(VLOOKUP(CH194,#REF!,8,0)=0,"NE","ANO"),"")</f>
        <v/>
      </c>
      <c r="CN194" s="21" t="e">
        <f t="shared" si="509"/>
        <v>#REF!</v>
      </c>
      <c r="CO194" s="21" t="str">
        <f t="shared" si="540"/>
        <v/>
      </c>
      <c r="CP194" s="21" t="str">
        <f t="shared" si="541"/>
        <v/>
      </c>
      <c r="CQ194" s="21" t="str">
        <f t="shared" si="542"/>
        <v xml:space="preserve"> </v>
      </c>
      <c r="CR194" s="21" t="str">
        <f t="shared" si="543"/>
        <v/>
      </c>
      <c r="CS194" s="27" t="str">
        <f t="shared" si="544"/>
        <v/>
      </c>
      <c r="CT194" s="27" t="str">
        <f t="shared" si="545"/>
        <v/>
      </c>
    </row>
    <row r="196" spans="4:98" ht="15.75" thickBot="1" x14ac:dyDescent="0.3"/>
    <row r="197" spans="4:98" ht="16.5" thickBot="1" x14ac:dyDescent="0.3">
      <c r="D197" s="41" t="str">
        <f>A80</f>
        <v>Hustopeče nad Bečvou</v>
      </c>
      <c r="E197" s="42"/>
      <c r="F197" s="42"/>
      <c r="G197" s="42"/>
      <c r="H197" s="42"/>
      <c r="I197" s="42"/>
      <c r="J197" s="43"/>
      <c r="L197" s="41" t="str">
        <f t="shared" ref="L197:L209" si="546">D197</f>
        <v>Hustopeče nad Bečvou</v>
      </c>
      <c r="M197" s="42"/>
      <c r="N197" s="42"/>
      <c r="O197" s="42"/>
      <c r="P197" s="42"/>
      <c r="Q197" s="42"/>
      <c r="R197" s="43"/>
      <c r="T197" s="41" t="str">
        <f>A81</f>
        <v>Horní Bělá</v>
      </c>
      <c r="U197" s="42"/>
      <c r="V197" s="42"/>
      <c r="W197" s="42"/>
      <c r="X197" s="42"/>
      <c r="Y197" s="42"/>
      <c r="Z197" s="43"/>
      <c r="AB197" s="41" t="str">
        <f>T197</f>
        <v>Horní Bělá</v>
      </c>
      <c r="AC197" s="42"/>
      <c r="AD197" s="42"/>
      <c r="AE197" s="42"/>
      <c r="AF197" s="42"/>
      <c r="AG197" s="42"/>
      <c r="AH197" s="43"/>
      <c r="AJ197" s="41" t="str">
        <f>A82</f>
        <v>Struhařov</v>
      </c>
      <c r="AK197" s="42"/>
      <c r="AL197" s="42"/>
      <c r="AM197" s="42"/>
      <c r="AN197" s="42"/>
      <c r="AO197" s="42"/>
      <c r="AP197" s="43"/>
      <c r="AR197" s="41" t="str">
        <f>AJ197</f>
        <v>Struhařov</v>
      </c>
      <c r="AS197" s="42"/>
      <c r="AT197" s="42"/>
      <c r="AU197" s="42"/>
      <c r="AV197" s="42"/>
      <c r="AW197" s="42"/>
      <c r="AX197" s="43"/>
      <c r="AZ197" s="41" t="str">
        <f>A83</f>
        <v>Počepice</v>
      </c>
      <c r="BA197" s="42"/>
      <c r="BB197" s="42"/>
      <c r="BC197" s="42"/>
      <c r="BD197" s="42"/>
      <c r="BE197" s="42"/>
      <c r="BF197" s="43"/>
      <c r="BH197" s="41" t="str">
        <f>AZ197</f>
        <v>Počepice</v>
      </c>
      <c r="BI197" s="42"/>
      <c r="BJ197" s="42"/>
      <c r="BK197" s="42"/>
      <c r="BL197" s="42"/>
      <c r="BM197" s="42"/>
      <c r="BN197" s="43"/>
      <c r="BP197" s="41" t="str">
        <f>A84</f>
        <v>Vratimov</v>
      </c>
      <c r="BQ197" s="42"/>
      <c r="BR197" s="42"/>
      <c r="BS197" s="42"/>
      <c r="BT197" s="42"/>
      <c r="BU197" s="42"/>
      <c r="BV197" s="43"/>
      <c r="BX197" s="41" t="str">
        <f>BP197</f>
        <v>Vratimov</v>
      </c>
      <c r="BY197" s="42"/>
      <c r="BZ197" s="42"/>
      <c r="CA197" s="42"/>
      <c r="CB197" s="42"/>
      <c r="CC197" s="42"/>
      <c r="CD197" s="43"/>
      <c r="CF197" s="41" t="str">
        <f>A85</f>
        <v>Nižní Lhoty</v>
      </c>
      <c r="CG197" s="42"/>
      <c r="CH197" s="42"/>
      <c r="CI197" s="42"/>
      <c r="CJ197" s="42"/>
      <c r="CK197" s="42"/>
      <c r="CL197" s="43"/>
      <c r="CN197" s="41" t="str">
        <f>CF197</f>
        <v>Nižní Lhoty</v>
      </c>
      <c r="CO197" s="42"/>
      <c r="CP197" s="42"/>
      <c r="CQ197" s="42"/>
      <c r="CR197" s="42"/>
      <c r="CS197" s="42"/>
      <c r="CT197" s="43"/>
    </row>
    <row r="198" spans="4:98" x14ac:dyDescent="0.25">
      <c r="D198" s="28" t="str">
        <f>D183</f>
        <v>kategorie: Muži a dorostenci</v>
      </c>
      <c r="L198" s="28" t="str">
        <f t="shared" si="546"/>
        <v>kategorie: Muži a dorostenci</v>
      </c>
      <c r="T198" s="28" t="str">
        <f>D198</f>
        <v>kategorie: Muži a dorostenci</v>
      </c>
      <c r="AB198" s="28" t="str">
        <f t="shared" ref="AB198:AB209" si="547">T198</f>
        <v>kategorie: Muži a dorostenci</v>
      </c>
      <c r="AJ198" s="28" t="str">
        <f>D198</f>
        <v>kategorie: Muži a dorostenci</v>
      </c>
      <c r="AR198" s="28" t="str">
        <f t="shared" ref="AR198:AR209" si="548">AJ198</f>
        <v>kategorie: Muži a dorostenci</v>
      </c>
      <c r="AZ198" s="28" t="str">
        <f>D198</f>
        <v>kategorie: Muži a dorostenci</v>
      </c>
      <c r="BH198" s="28" t="str">
        <f t="shared" ref="BH198:BH209" si="549">AZ198</f>
        <v>kategorie: Muži a dorostenci</v>
      </c>
      <c r="BP198" s="28" t="str">
        <f>D198</f>
        <v>kategorie: Muži a dorostenci</v>
      </c>
      <c r="BX198" s="28" t="str">
        <f t="shared" ref="BX198:BX209" si="550">BP198</f>
        <v>kategorie: Muži a dorostenci</v>
      </c>
      <c r="CF198" s="28" t="str">
        <f>D198</f>
        <v>kategorie: Muži a dorostenci</v>
      </c>
      <c r="CN198" s="28" t="str">
        <f t="shared" ref="CN198:CN209" si="551">CF198</f>
        <v>kategorie: Muži a dorostenci</v>
      </c>
    </row>
    <row r="199" spans="4:98" x14ac:dyDescent="0.25">
      <c r="D199" s="24" t="s">
        <v>76</v>
      </c>
      <c r="E199" s="24" t="s">
        <v>75</v>
      </c>
      <c r="F199" s="24" t="s">
        <v>71</v>
      </c>
      <c r="G199" s="24" t="s">
        <v>72</v>
      </c>
      <c r="H199" s="24" t="s">
        <v>73</v>
      </c>
      <c r="I199" s="24" t="s">
        <v>70</v>
      </c>
      <c r="J199" s="24" t="s">
        <v>74</v>
      </c>
      <c r="L199" s="24" t="str">
        <f t="shared" si="546"/>
        <v>#</v>
      </c>
      <c r="M199" s="24" t="str">
        <f t="shared" ref="M199:M209" si="552">E199</f>
        <v>Start. číslo</v>
      </c>
      <c r="N199" s="24" t="str">
        <f t="shared" ref="N199:N209" si="553">F199</f>
        <v>Fscode</v>
      </c>
      <c r="O199" s="24" t="str">
        <f t="shared" ref="O199:O209" si="554">G199</f>
        <v>Přijmení, jméno</v>
      </c>
      <c r="P199" s="24" t="str">
        <f t="shared" ref="P199:P209" si="555">H199</f>
        <v>Ročník</v>
      </c>
      <c r="Q199" s="24" t="str">
        <f t="shared" ref="Q199:Q209" si="556">I199</f>
        <v>100m</v>
      </c>
      <c r="R199" s="24" t="str">
        <f t="shared" ref="R199:R209" si="557">J199</f>
        <v>Věž</v>
      </c>
      <c r="T199" s="24" t="s">
        <v>76</v>
      </c>
      <c r="U199" s="24" t="s">
        <v>75</v>
      </c>
      <c r="V199" s="24" t="s">
        <v>71</v>
      </c>
      <c r="W199" s="24" t="s">
        <v>72</v>
      </c>
      <c r="X199" s="24" t="s">
        <v>73</v>
      </c>
      <c r="Y199" s="24" t="s">
        <v>70</v>
      </c>
      <c r="Z199" s="24" t="s">
        <v>74</v>
      </c>
      <c r="AB199" s="24" t="str">
        <f t="shared" si="547"/>
        <v>#</v>
      </c>
      <c r="AC199" s="24" t="str">
        <f t="shared" ref="AC199:AC209" si="558">U199</f>
        <v>Start. číslo</v>
      </c>
      <c r="AD199" s="24" t="str">
        <f t="shared" ref="AD199:AD209" si="559">V199</f>
        <v>Fscode</v>
      </c>
      <c r="AE199" s="24" t="str">
        <f t="shared" ref="AE199:AE209" si="560">W199</f>
        <v>Přijmení, jméno</v>
      </c>
      <c r="AF199" s="24" t="str">
        <f t="shared" ref="AF199:AF209" si="561">X199</f>
        <v>Ročník</v>
      </c>
      <c r="AG199" s="24" t="str">
        <f t="shared" ref="AG199:AG209" si="562">Y199</f>
        <v>100m</v>
      </c>
      <c r="AH199" s="24" t="str">
        <f t="shared" ref="AH199:AH209" si="563">Z199</f>
        <v>Věž</v>
      </c>
      <c r="AJ199" s="24" t="s">
        <v>76</v>
      </c>
      <c r="AK199" s="24" t="s">
        <v>75</v>
      </c>
      <c r="AL199" s="24" t="s">
        <v>71</v>
      </c>
      <c r="AM199" s="24" t="s">
        <v>72</v>
      </c>
      <c r="AN199" s="24" t="s">
        <v>73</v>
      </c>
      <c r="AO199" s="24" t="s">
        <v>70</v>
      </c>
      <c r="AP199" s="24" t="s">
        <v>74</v>
      </c>
      <c r="AR199" s="24" t="str">
        <f t="shared" si="548"/>
        <v>#</v>
      </c>
      <c r="AS199" s="24" t="str">
        <f t="shared" ref="AS199:AS209" si="564">AK199</f>
        <v>Start. číslo</v>
      </c>
      <c r="AT199" s="24" t="str">
        <f t="shared" ref="AT199:AT209" si="565">AL199</f>
        <v>Fscode</v>
      </c>
      <c r="AU199" s="24" t="str">
        <f t="shared" ref="AU199:AU209" si="566">AM199</f>
        <v>Přijmení, jméno</v>
      </c>
      <c r="AV199" s="24" t="str">
        <f t="shared" ref="AV199:AV209" si="567">AN199</f>
        <v>Ročník</v>
      </c>
      <c r="AW199" s="24" t="str">
        <f t="shared" ref="AW199:AW209" si="568">AO199</f>
        <v>100m</v>
      </c>
      <c r="AX199" s="24" t="str">
        <f t="shared" ref="AX199:AX209" si="569">AP199</f>
        <v>Věž</v>
      </c>
      <c r="AZ199" s="24" t="s">
        <v>76</v>
      </c>
      <c r="BA199" s="24" t="s">
        <v>75</v>
      </c>
      <c r="BB199" s="24" t="s">
        <v>71</v>
      </c>
      <c r="BC199" s="24" t="s">
        <v>72</v>
      </c>
      <c r="BD199" s="24" t="s">
        <v>73</v>
      </c>
      <c r="BE199" s="24" t="s">
        <v>70</v>
      </c>
      <c r="BF199" s="24" t="s">
        <v>74</v>
      </c>
      <c r="BH199" s="24" t="str">
        <f t="shared" si="549"/>
        <v>#</v>
      </c>
      <c r="BI199" s="24" t="str">
        <f t="shared" ref="BI199:BI209" si="570">BA199</f>
        <v>Start. číslo</v>
      </c>
      <c r="BJ199" s="24" t="str">
        <f t="shared" ref="BJ199:BJ209" si="571">BB199</f>
        <v>Fscode</v>
      </c>
      <c r="BK199" s="24" t="str">
        <f t="shared" ref="BK199:BK209" si="572">BC199</f>
        <v>Přijmení, jméno</v>
      </c>
      <c r="BL199" s="24" t="str">
        <f t="shared" ref="BL199:BL209" si="573">BD199</f>
        <v>Ročník</v>
      </c>
      <c r="BM199" s="24" t="str">
        <f t="shared" ref="BM199:BM209" si="574">BE199</f>
        <v>100m</v>
      </c>
      <c r="BN199" s="24" t="str">
        <f t="shared" ref="BN199:BN209" si="575">BF199</f>
        <v>Věž</v>
      </c>
      <c r="BP199" s="24" t="s">
        <v>76</v>
      </c>
      <c r="BQ199" s="24" t="s">
        <v>75</v>
      </c>
      <c r="BR199" s="24" t="s">
        <v>71</v>
      </c>
      <c r="BS199" s="24" t="s">
        <v>72</v>
      </c>
      <c r="BT199" s="24" t="s">
        <v>73</v>
      </c>
      <c r="BU199" s="24" t="s">
        <v>70</v>
      </c>
      <c r="BV199" s="24" t="s">
        <v>74</v>
      </c>
      <c r="BX199" s="24" t="str">
        <f t="shared" si="550"/>
        <v>#</v>
      </c>
      <c r="BY199" s="24" t="str">
        <f t="shared" ref="BY199:BY209" si="576">BQ199</f>
        <v>Start. číslo</v>
      </c>
      <c r="BZ199" s="24" t="str">
        <f t="shared" ref="BZ199:BZ209" si="577">BR199</f>
        <v>Fscode</v>
      </c>
      <c r="CA199" s="24" t="str">
        <f t="shared" ref="CA199:CA209" si="578">BS199</f>
        <v>Přijmení, jméno</v>
      </c>
      <c r="CB199" s="24" t="str">
        <f t="shared" ref="CB199:CB209" si="579">BT199</f>
        <v>Ročník</v>
      </c>
      <c r="CC199" s="24" t="str">
        <f t="shared" ref="CC199:CC209" si="580">BU199</f>
        <v>100m</v>
      </c>
      <c r="CD199" s="24" t="str">
        <f t="shared" ref="CD199:CD209" si="581">BV199</f>
        <v>Věž</v>
      </c>
      <c r="CF199" s="24" t="s">
        <v>76</v>
      </c>
      <c r="CG199" s="24" t="s">
        <v>75</v>
      </c>
      <c r="CH199" s="24" t="s">
        <v>71</v>
      </c>
      <c r="CI199" s="24" t="s">
        <v>72</v>
      </c>
      <c r="CJ199" s="24" t="s">
        <v>73</v>
      </c>
      <c r="CK199" s="24" t="s">
        <v>70</v>
      </c>
      <c r="CL199" s="24" t="s">
        <v>74</v>
      </c>
      <c r="CN199" s="24" t="str">
        <f t="shared" si="551"/>
        <v>#</v>
      </c>
      <c r="CO199" s="24" t="str">
        <f t="shared" ref="CO199:CO209" si="582">CG199</f>
        <v>Start. číslo</v>
      </c>
      <c r="CP199" s="24" t="str">
        <f t="shared" ref="CP199:CP209" si="583">CH199</f>
        <v>Fscode</v>
      </c>
      <c r="CQ199" s="24" t="str">
        <f t="shared" ref="CQ199:CQ209" si="584">CI199</f>
        <v>Přijmení, jméno</v>
      </c>
      <c r="CR199" s="24" t="str">
        <f t="shared" ref="CR199:CR209" si="585">CJ199</f>
        <v>Ročník</v>
      </c>
      <c r="CS199" s="24" t="str">
        <f t="shared" ref="CS199:CS209" si="586">CK199</f>
        <v>100m</v>
      </c>
      <c r="CT199" s="24" t="str">
        <f t="shared" ref="CT199:CT209" si="587">CL199</f>
        <v>Věž</v>
      </c>
    </row>
    <row r="200" spans="4:98" x14ac:dyDescent="0.25">
      <c r="D200" s="21" t="e">
        <f>IF(COUNTA($D$199:D199)&lt;=COUNTIF(#REF!,_listky!$D$197),MAX($D$199:D199)+1,"")</f>
        <v>#REF!</v>
      </c>
      <c r="E200" s="21" t="str">
        <f>IFERROR(INDEX(#REF!,MATCH($D$197&amp;"_"&amp;$D200,#REF!,0),1),"")</f>
        <v/>
      </c>
      <c r="F200" s="21" t="str">
        <f>IFERROR(INDEX(#REF!,MATCH($D$197&amp;"_"&amp;$D200,#REF!,0),1),"")</f>
        <v/>
      </c>
      <c r="G200" s="21" t="str">
        <f>IFERROR(INDEX(#REF!,MATCH($D$197&amp;"_"&amp;$D200,#REF!,0),1),"")&amp;" "&amp;IFERROR(INDEX(#REF!,MATCH($D$197&amp;"_"&amp;$D200,#REF!,0),1),"")</f>
        <v xml:space="preserve"> </v>
      </c>
      <c r="H200" s="21" t="str">
        <f>IFERROR(INDEX(#REF!,MATCH($D$197&amp;"_"&amp;$D200,#REF!,0),1),"")</f>
        <v/>
      </c>
      <c r="I200" s="27" t="str">
        <f>IFERROR(VLOOKUP(F200,#REF!,7,0),"")</f>
        <v/>
      </c>
      <c r="J200" s="27" t="str">
        <f>IFERROR(IF(VLOOKUP(F200,#REF!,8,0)=0,"NE","ANO"),"")</f>
        <v/>
      </c>
      <c r="L200" s="21" t="e">
        <f t="shared" si="546"/>
        <v>#REF!</v>
      </c>
      <c r="M200" s="21" t="str">
        <f t="shared" si="552"/>
        <v/>
      </c>
      <c r="N200" s="21" t="str">
        <f t="shared" si="553"/>
        <v/>
      </c>
      <c r="O200" s="21" t="str">
        <f t="shared" si="554"/>
        <v xml:space="preserve"> </v>
      </c>
      <c r="P200" s="21" t="str">
        <f t="shared" si="555"/>
        <v/>
      </c>
      <c r="Q200" s="27" t="str">
        <f t="shared" si="556"/>
        <v/>
      </c>
      <c r="R200" s="27" t="str">
        <f t="shared" si="557"/>
        <v/>
      </c>
      <c r="T200" s="21" t="e">
        <f>IF(COUNTA($T$199:T199)&lt;=COUNTIF(#REF!,_listky!$T$197),MAX($T$199:T199)+1,"")</f>
        <v>#REF!</v>
      </c>
      <c r="U200" s="21" t="str">
        <f>IFERROR(INDEX(#REF!,MATCH($T$197&amp;"_"&amp;$T200,#REF!,0),1),"")</f>
        <v/>
      </c>
      <c r="V200" s="21" t="str">
        <f>IFERROR(INDEX(#REF!,MATCH($T$197&amp;"_"&amp;$T200,#REF!,0),1),"")</f>
        <v/>
      </c>
      <c r="W200" s="21" t="str">
        <f>IFERROR(INDEX(#REF!,MATCH($T$197&amp;"_"&amp;$T200,#REF!,0),1),"")&amp;" "&amp;IFERROR(INDEX(#REF!,MATCH($T$197&amp;"_"&amp;$T200,#REF!,0),1),"")</f>
        <v xml:space="preserve"> </v>
      </c>
      <c r="X200" s="21" t="str">
        <f>IFERROR(INDEX(#REF!,MATCH($T$197&amp;"_"&amp;$T200,#REF!,0),1),"")</f>
        <v/>
      </c>
      <c r="Y200" s="27" t="str">
        <f>IFERROR(VLOOKUP(V200,#REF!,7,0),"")</f>
        <v/>
      </c>
      <c r="Z200" s="27" t="str">
        <f>IFERROR(IF(VLOOKUP(V200,#REF!,8,0)=0,"NE","ANO"),"")</f>
        <v/>
      </c>
      <c r="AB200" s="21" t="e">
        <f t="shared" si="547"/>
        <v>#REF!</v>
      </c>
      <c r="AC200" s="21" t="str">
        <f t="shared" si="558"/>
        <v/>
      </c>
      <c r="AD200" s="21" t="str">
        <f t="shared" si="559"/>
        <v/>
      </c>
      <c r="AE200" s="21" t="str">
        <f t="shared" si="560"/>
        <v xml:space="preserve"> </v>
      </c>
      <c r="AF200" s="21" t="str">
        <f t="shared" si="561"/>
        <v/>
      </c>
      <c r="AG200" s="27" t="str">
        <f t="shared" si="562"/>
        <v/>
      </c>
      <c r="AH200" s="27" t="str">
        <f t="shared" si="563"/>
        <v/>
      </c>
      <c r="AJ200" s="21" t="e">
        <f>IF(COUNTA($AJ$199:AJ199)&lt;=COUNTIF(#REF!,_listky!$AJ$197),MAX($AJ$199:AJ199)+1,"")</f>
        <v>#REF!</v>
      </c>
      <c r="AK200" s="21" t="str">
        <f>IFERROR(INDEX(#REF!,MATCH($AJ$197&amp;"_"&amp;$AJ200,#REF!,0),1),"")</f>
        <v/>
      </c>
      <c r="AL200" s="21" t="str">
        <f>IFERROR(INDEX(#REF!,MATCH($AJ$197&amp;"_"&amp;$AJ200,#REF!,0),1),"")</f>
        <v/>
      </c>
      <c r="AM200" s="21" t="str">
        <f>IFERROR(INDEX(#REF!,MATCH($AJ$197&amp;"_"&amp;$AJ200,#REF!,0),1),"")&amp;" "&amp;IFERROR(INDEX(#REF!,MATCH($AJ$197&amp;"_"&amp;$AJ200,#REF!,0),1),"")</f>
        <v xml:space="preserve"> </v>
      </c>
      <c r="AN200" s="21" t="str">
        <f>IFERROR(INDEX(#REF!,MATCH($AJ$197&amp;"_"&amp;$AJ200,#REF!,0),1),"")</f>
        <v/>
      </c>
      <c r="AO200" s="27" t="str">
        <f>IFERROR(VLOOKUP(AL200,#REF!,7,0),"")</f>
        <v/>
      </c>
      <c r="AP200" s="27" t="str">
        <f>IFERROR(IF(VLOOKUP(AL200,#REF!,8,0)=0,"NE","ANO"),"")</f>
        <v/>
      </c>
      <c r="AR200" s="21" t="e">
        <f t="shared" si="548"/>
        <v>#REF!</v>
      </c>
      <c r="AS200" s="21" t="str">
        <f t="shared" si="564"/>
        <v/>
      </c>
      <c r="AT200" s="21" t="str">
        <f t="shared" si="565"/>
        <v/>
      </c>
      <c r="AU200" s="21" t="str">
        <f t="shared" si="566"/>
        <v xml:space="preserve"> </v>
      </c>
      <c r="AV200" s="21" t="str">
        <f t="shared" si="567"/>
        <v/>
      </c>
      <c r="AW200" s="27" t="str">
        <f t="shared" si="568"/>
        <v/>
      </c>
      <c r="AX200" s="27" t="str">
        <f t="shared" si="569"/>
        <v/>
      </c>
      <c r="AZ200" s="21" t="e">
        <f>IF(COUNTA($AZ$199:AZ199)&lt;=COUNTIF(#REF!,_listky!$AZ$197),MAX($AZ$199:AZ199)+1,"")</f>
        <v>#REF!</v>
      </c>
      <c r="BA200" s="21" t="str">
        <f>IFERROR(INDEX(#REF!,MATCH($AZ$197&amp;"_"&amp;$AZ200,#REF!,0),1),"")</f>
        <v/>
      </c>
      <c r="BB200" s="21" t="str">
        <f>IFERROR(INDEX(#REF!,MATCH($AZ$197&amp;"_"&amp;$AZ200,#REF!,0),1),"")</f>
        <v/>
      </c>
      <c r="BC200" s="21" t="str">
        <f>IFERROR(INDEX(#REF!,MATCH($AZ$197&amp;"_"&amp;$AZ200,#REF!,0),1),"")&amp;" "&amp;IFERROR(INDEX(#REF!,MATCH($AZ$197&amp;"_"&amp;$AZ200,#REF!,0),1),"")</f>
        <v xml:space="preserve"> </v>
      </c>
      <c r="BD200" s="21" t="str">
        <f>IFERROR(INDEX(#REF!,MATCH($AZ$197&amp;"_"&amp;$AZ200,#REF!,0),1),"")</f>
        <v/>
      </c>
      <c r="BE200" s="27" t="str">
        <f>IFERROR(VLOOKUP(BB200,#REF!,7,0),"")</f>
        <v/>
      </c>
      <c r="BF200" s="27" t="str">
        <f>IFERROR(IF(VLOOKUP(BB200,#REF!,8,0)=0,"NE","ANO"),"")</f>
        <v/>
      </c>
      <c r="BH200" s="21" t="e">
        <f t="shared" si="549"/>
        <v>#REF!</v>
      </c>
      <c r="BI200" s="21" t="str">
        <f t="shared" si="570"/>
        <v/>
      </c>
      <c r="BJ200" s="21" t="str">
        <f t="shared" si="571"/>
        <v/>
      </c>
      <c r="BK200" s="21" t="str">
        <f t="shared" si="572"/>
        <v xml:space="preserve"> </v>
      </c>
      <c r="BL200" s="21" t="str">
        <f t="shared" si="573"/>
        <v/>
      </c>
      <c r="BM200" s="27" t="str">
        <f t="shared" si="574"/>
        <v/>
      </c>
      <c r="BN200" s="27" t="str">
        <f t="shared" si="575"/>
        <v/>
      </c>
      <c r="BP200" s="21" t="e">
        <f>IF(COUNTA($BP$199:BP199)&lt;=COUNTIF(#REF!,_listky!$BP$197),MAX($BP$199:BP199)+1,"")</f>
        <v>#REF!</v>
      </c>
      <c r="BQ200" s="21" t="str">
        <f>IFERROR(INDEX(#REF!,MATCH($BP$197&amp;"_"&amp;$BP200,#REF!,0),1),"")</f>
        <v/>
      </c>
      <c r="BR200" s="21" t="str">
        <f>IFERROR(INDEX(#REF!,MATCH($BP$197&amp;"_"&amp;$BP200,#REF!,0),1),"")</f>
        <v/>
      </c>
      <c r="BS200" s="21" t="str">
        <f>IFERROR(INDEX(#REF!,MATCH($BP$197&amp;"_"&amp;$BP200,#REF!,0),1),"")&amp;" "&amp;IFERROR(INDEX(#REF!,MATCH($BP$197&amp;"_"&amp;$BP200,#REF!,0),1),"")</f>
        <v xml:space="preserve"> </v>
      </c>
      <c r="BT200" s="21" t="str">
        <f>IFERROR(INDEX(#REF!,MATCH($BP$197&amp;"_"&amp;$BP200,#REF!,0),1),"")</f>
        <v/>
      </c>
      <c r="BU200" s="27" t="str">
        <f>IFERROR(VLOOKUP(BR200,#REF!,7,0),"")</f>
        <v/>
      </c>
      <c r="BV200" s="27" t="str">
        <f>IFERROR(IF(VLOOKUP(BR200,#REF!,8,0)=0,"NE","ANO"),"")</f>
        <v/>
      </c>
      <c r="BX200" s="21" t="e">
        <f t="shared" si="550"/>
        <v>#REF!</v>
      </c>
      <c r="BY200" s="21" t="str">
        <f t="shared" si="576"/>
        <v/>
      </c>
      <c r="BZ200" s="21" t="str">
        <f t="shared" si="577"/>
        <v/>
      </c>
      <c r="CA200" s="21" t="str">
        <f t="shared" si="578"/>
        <v xml:space="preserve"> </v>
      </c>
      <c r="CB200" s="21" t="str">
        <f t="shared" si="579"/>
        <v/>
      </c>
      <c r="CC200" s="27" t="str">
        <f t="shared" si="580"/>
        <v/>
      </c>
      <c r="CD200" s="27" t="str">
        <f t="shared" si="581"/>
        <v/>
      </c>
      <c r="CF200" s="21" t="e">
        <f>IF(COUNTA($CF$199:CF199)&lt;=COUNTIF(#REF!,_listky!$CF$197),MAX($CF$199:CF199)+1,"")</f>
        <v>#REF!</v>
      </c>
      <c r="CG200" s="21" t="str">
        <f>IFERROR(INDEX(#REF!,MATCH($CF$197&amp;"_"&amp;$CF200,#REF!,0),1),"")</f>
        <v/>
      </c>
      <c r="CH200" s="21" t="str">
        <f>IFERROR(INDEX(#REF!,MATCH($CF$197&amp;"_"&amp;$CF200,#REF!,0),1),"")</f>
        <v/>
      </c>
      <c r="CI200" s="21" t="str">
        <f>IFERROR(INDEX(#REF!,MATCH($CF$197&amp;"_"&amp;$CF200,#REF!,0),1),"")&amp;" "&amp;IFERROR(INDEX(#REF!,MATCH($CF$197&amp;"_"&amp;$CF200,#REF!,0),1),"")</f>
        <v xml:space="preserve"> </v>
      </c>
      <c r="CJ200" s="21" t="str">
        <f>IFERROR(INDEX(#REF!,MATCH($CF$197&amp;"_"&amp;$CF200,#REF!,0),1),"")</f>
        <v/>
      </c>
      <c r="CK200" s="27" t="str">
        <f>IFERROR(VLOOKUP(CH200,#REF!,7,0),"")</f>
        <v/>
      </c>
      <c r="CL200" s="27" t="str">
        <f>IFERROR(IF(VLOOKUP(CH200,#REF!,8,0)=0,"NE","ANO"),"")</f>
        <v/>
      </c>
      <c r="CN200" s="21" t="e">
        <f t="shared" si="551"/>
        <v>#REF!</v>
      </c>
      <c r="CO200" s="21" t="str">
        <f t="shared" si="582"/>
        <v/>
      </c>
      <c r="CP200" s="21" t="str">
        <f t="shared" si="583"/>
        <v/>
      </c>
      <c r="CQ200" s="21" t="str">
        <f t="shared" si="584"/>
        <v xml:space="preserve"> </v>
      </c>
      <c r="CR200" s="21" t="str">
        <f t="shared" si="585"/>
        <v/>
      </c>
      <c r="CS200" s="27" t="str">
        <f t="shared" si="586"/>
        <v/>
      </c>
      <c r="CT200" s="27" t="str">
        <f t="shared" si="587"/>
        <v/>
      </c>
    </row>
    <row r="201" spans="4:98" x14ac:dyDescent="0.25">
      <c r="D201" s="21" t="e">
        <f>IF(COUNTA($D$199:D200)&lt;=COUNTIF(#REF!,_listky!$D$197),MAX($D$199:D200)+1,"")</f>
        <v>#REF!</v>
      </c>
      <c r="E201" s="21" t="str">
        <f>IFERROR(INDEX(#REF!,MATCH($D$197&amp;"_"&amp;$D201,#REF!,0),1),"")</f>
        <v/>
      </c>
      <c r="F201" s="21" t="str">
        <f>IFERROR(INDEX(#REF!,MATCH($D$197&amp;"_"&amp;$D201,#REF!,0),1),"")</f>
        <v/>
      </c>
      <c r="G201" s="21" t="str">
        <f>IFERROR(INDEX(#REF!,MATCH($D$197&amp;"_"&amp;$D201,#REF!,0),1),"")&amp;" "&amp;IFERROR(INDEX(#REF!,MATCH($D$197&amp;"_"&amp;$D201,#REF!,0),1),"")</f>
        <v xml:space="preserve"> </v>
      </c>
      <c r="H201" s="21" t="str">
        <f>IFERROR(INDEX(#REF!,MATCH($D$197&amp;"_"&amp;$D201,#REF!,0),1),"")</f>
        <v/>
      </c>
      <c r="I201" s="27" t="str">
        <f>IFERROR(VLOOKUP(F201,#REF!,7,0),"")</f>
        <v/>
      </c>
      <c r="J201" s="27" t="str">
        <f>IFERROR(IF(VLOOKUP(F201,#REF!,8,0)=0,"NE","ANO"),"")</f>
        <v/>
      </c>
      <c r="L201" s="21" t="e">
        <f t="shared" si="546"/>
        <v>#REF!</v>
      </c>
      <c r="M201" s="21" t="str">
        <f t="shared" si="552"/>
        <v/>
      </c>
      <c r="N201" s="21" t="str">
        <f t="shared" si="553"/>
        <v/>
      </c>
      <c r="O201" s="21" t="str">
        <f t="shared" si="554"/>
        <v xml:space="preserve"> </v>
      </c>
      <c r="P201" s="21" t="str">
        <f t="shared" si="555"/>
        <v/>
      </c>
      <c r="Q201" s="27" t="str">
        <f t="shared" si="556"/>
        <v/>
      </c>
      <c r="R201" s="27" t="str">
        <f t="shared" si="557"/>
        <v/>
      </c>
      <c r="T201" s="21" t="e">
        <f>IF(COUNTA($T$199:T200)&lt;=COUNTIF(#REF!,_listky!$T$197),MAX($T$199:T200)+1,"")</f>
        <v>#REF!</v>
      </c>
      <c r="U201" s="21" t="str">
        <f>IFERROR(INDEX(#REF!,MATCH($T$197&amp;"_"&amp;$T201,#REF!,0),1),"")</f>
        <v/>
      </c>
      <c r="V201" s="21" t="str">
        <f>IFERROR(INDEX(#REF!,MATCH($T$197&amp;"_"&amp;$T201,#REF!,0),1),"")</f>
        <v/>
      </c>
      <c r="W201" s="21" t="str">
        <f>IFERROR(INDEX(#REF!,MATCH($T$197&amp;"_"&amp;$T201,#REF!,0),1),"")&amp;" "&amp;IFERROR(INDEX(#REF!,MATCH($T$197&amp;"_"&amp;$T201,#REF!,0),1),"")</f>
        <v xml:space="preserve"> </v>
      </c>
      <c r="X201" s="21" t="str">
        <f>IFERROR(INDEX(#REF!,MATCH($T$197&amp;"_"&amp;$T201,#REF!,0),1),"")</f>
        <v/>
      </c>
      <c r="Y201" s="27" t="str">
        <f>IFERROR(VLOOKUP(V201,#REF!,7,0),"")</f>
        <v/>
      </c>
      <c r="Z201" s="27" t="str">
        <f>IFERROR(IF(VLOOKUP(V201,#REF!,8,0)=0,"NE","ANO"),"")</f>
        <v/>
      </c>
      <c r="AB201" s="21" t="e">
        <f t="shared" si="547"/>
        <v>#REF!</v>
      </c>
      <c r="AC201" s="21" t="str">
        <f t="shared" si="558"/>
        <v/>
      </c>
      <c r="AD201" s="21" t="str">
        <f t="shared" si="559"/>
        <v/>
      </c>
      <c r="AE201" s="21" t="str">
        <f t="shared" si="560"/>
        <v xml:space="preserve"> </v>
      </c>
      <c r="AF201" s="21" t="str">
        <f t="shared" si="561"/>
        <v/>
      </c>
      <c r="AG201" s="27" t="str">
        <f t="shared" si="562"/>
        <v/>
      </c>
      <c r="AH201" s="27" t="str">
        <f t="shared" si="563"/>
        <v/>
      </c>
      <c r="AJ201" s="21" t="e">
        <f>IF(COUNTA($AJ$199:AJ200)&lt;=COUNTIF(#REF!,_listky!$AJ$197),MAX($AJ$199:AJ200)+1,"")</f>
        <v>#REF!</v>
      </c>
      <c r="AK201" s="21" t="str">
        <f>IFERROR(INDEX(#REF!,MATCH($AJ$197&amp;"_"&amp;$AJ201,#REF!,0),1),"")</f>
        <v/>
      </c>
      <c r="AL201" s="21" t="str">
        <f>IFERROR(INDEX(#REF!,MATCH($AJ$197&amp;"_"&amp;$AJ201,#REF!,0),1),"")</f>
        <v/>
      </c>
      <c r="AM201" s="21" t="str">
        <f>IFERROR(INDEX(#REF!,MATCH($AJ$197&amp;"_"&amp;$AJ201,#REF!,0),1),"")&amp;" "&amp;IFERROR(INDEX(#REF!,MATCH($AJ$197&amp;"_"&amp;$AJ201,#REF!,0),1),"")</f>
        <v xml:space="preserve"> </v>
      </c>
      <c r="AN201" s="21" t="str">
        <f>IFERROR(INDEX(#REF!,MATCH($AJ$197&amp;"_"&amp;$AJ201,#REF!,0),1),"")</f>
        <v/>
      </c>
      <c r="AO201" s="27" t="str">
        <f>IFERROR(VLOOKUP(AL201,#REF!,7,0),"")</f>
        <v/>
      </c>
      <c r="AP201" s="27" t="str">
        <f>IFERROR(IF(VLOOKUP(AL201,#REF!,8,0)=0,"NE","ANO"),"")</f>
        <v/>
      </c>
      <c r="AR201" s="21" t="e">
        <f t="shared" si="548"/>
        <v>#REF!</v>
      </c>
      <c r="AS201" s="21" t="str">
        <f t="shared" si="564"/>
        <v/>
      </c>
      <c r="AT201" s="21" t="str">
        <f t="shared" si="565"/>
        <v/>
      </c>
      <c r="AU201" s="21" t="str">
        <f t="shared" si="566"/>
        <v xml:space="preserve"> </v>
      </c>
      <c r="AV201" s="21" t="str">
        <f t="shared" si="567"/>
        <v/>
      </c>
      <c r="AW201" s="27" t="str">
        <f t="shared" si="568"/>
        <v/>
      </c>
      <c r="AX201" s="27" t="str">
        <f t="shared" si="569"/>
        <v/>
      </c>
      <c r="AZ201" s="21" t="e">
        <f>IF(COUNTA($AZ$199:AZ200)&lt;=COUNTIF(#REF!,_listky!$AZ$197),MAX($AZ$199:AZ200)+1,"")</f>
        <v>#REF!</v>
      </c>
      <c r="BA201" s="21" t="str">
        <f>IFERROR(INDEX(#REF!,MATCH($AZ$197&amp;"_"&amp;$AZ201,#REF!,0),1),"")</f>
        <v/>
      </c>
      <c r="BB201" s="21" t="str">
        <f>IFERROR(INDEX(#REF!,MATCH($AZ$197&amp;"_"&amp;$AZ201,#REF!,0),1),"")</f>
        <v/>
      </c>
      <c r="BC201" s="21" t="str">
        <f>IFERROR(INDEX(#REF!,MATCH($AZ$197&amp;"_"&amp;$AZ201,#REF!,0),1),"")&amp;" "&amp;IFERROR(INDEX(#REF!,MATCH($AZ$197&amp;"_"&amp;$AZ201,#REF!,0),1),"")</f>
        <v xml:space="preserve"> </v>
      </c>
      <c r="BD201" s="21" t="str">
        <f>IFERROR(INDEX(#REF!,MATCH($AZ$197&amp;"_"&amp;$AZ201,#REF!,0),1),"")</f>
        <v/>
      </c>
      <c r="BE201" s="27" t="str">
        <f>IFERROR(VLOOKUP(BB201,#REF!,7,0),"")</f>
        <v/>
      </c>
      <c r="BF201" s="27" t="str">
        <f>IFERROR(IF(VLOOKUP(BB201,#REF!,8,0)=0,"NE","ANO"),"")</f>
        <v/>
      </c>
      <c r="BH201" s="21" t="e">
        <f t="shared" si="549"/>
        <v>#REF!</v>
      </c>
      <c r="BI201" s="21" t="str">
        <f t="shared" si="570"/>
        <v/>
      </c>
      <c r="BJ201" s="21" t="str">
        <f t="shared" si="571"/>
        <v/>
      </c>
      <c r="BK201" s="21" t="str">
        <f t="shared" si="572"/>
        <v xml:space="preserve"> </v>
      </c>
      <c r="BL201" s="21" t="str">
        <f t="shared" si="573"/>
        <v/>
      </c>
      <c r="BM201" s="27" t="str">
        <f t="shared" si="574"/>
        <v/>
      </c>
      <c r="BN201" s="27" t="str">
        <f t="shared" si="575"/>
        <v/>
      </c>
      <c r="BP201" s="21" t="e">
        <f>IF(COUNTA($BP$199:BP200)&lt;=COUNTIF(#REF!,_listky!$BP$197),MAX($BP$199:BP200)+1,"")</f>
        <v>#REF!</v>
      </c>
      <c r="BQ201" s="21" t="str">
        <f>IFERROR(INDEX(#REF!,MATCH($BP$197&amp;"_"&amp;$BP201,#REF!,0),1),"")</f>
        <v/>
      </c>
      <c r="BR201" s="21" t="str">
        <f>IFERROR(INDEX(#REF!,MATCH($BP$197&amp;"_"&amp;$BP201,#REF!,0),1),"")</f>
        <v/>
      </c>
      <c r="BS201" s="21" t="str">
        <f>IFERROR(INDEX(#REF!,MATCH($BP$197&amp;"_"&amp;$BP201,#REF!,0),1),"")&amp;" "&amp;IFERROR(INDEX(#REF!,MATCH($BP$197&amp;"_"&amp;$BP201,#REF!,0),1),"")</f>
        <v xml:space="preserve"> </v>
      </c>
      <c r="BT201" s="21" t="str">
        <f>IFERROR(INDEX(#REF!,MATCH($BP$197&amp;"_"&amp;$BP201,#REF!,0),1),"")</f>
        <v/>
      </c>
      <c r="BU201" s="27" t="str">
        <f>IFERROR(VLOOKUP(BR201,#REF!,7,0),"")</f>
        <v/>
      </c>
      <c r="BV201" s="27" t="str">
        <f>IFERROR(IF(VLOOKUP(BR201,#REF!,8,0)=0,"NE","ANO"),"")</f>
        <v/>
      </c>
      <c r="BX201" s="21" t="e">
        <f t="shared" si="550"/>
        <v>#REF!</v>
      </c>
      <c r="BY201" s="21" t="str">
        <f t="shared" si="576"/>
        <v/>
      </c>
      <c r="BZ201" s="21" t="str">
        <f t="shared" si="577"/>
        <v/>
      </c>
      <c r="CA201" s="21" t="str">
        <f t="shared" si="578"/>
        <v xml:space="preserve"> </v>
      </c>
      <c r="CB201" s="21" t="str">
        <f t="shared" si="579"/>
        <v/>
      </c>
      <c r="CC201" s="27" t="str">
        <f t="shared" si="580"/>
        <v/>
      </c>
      <c r="CD201" s="27" t="str">
        <f t="shared" si="581"/>
        <v/>
      </c>
      <c r="CF201" s="21" t="e">
        <f>IF(COUNTA($CF$199:CF200)&lt;=COUNTIF(#REF!,_listky!$CF$197),MAX($CF$199:CF200)+1,"")</f>
        <v>#REF!</v>
      </c>
      <c r="CG201" s="21" t="str">
        <f>IFERROR(INDEX(#REF!,MATCH($CF$197&amp;"_"&amp;$CF201,#REF!,0),1),"")</f>
        <v/>
      </c>
      <c r="CH201" s="21" t="str">
        <f>IFERROR(INDEX(#REF!,MATCH($CF$197&amp;"_"&amp;$CF201,#REF!,0),1),"")</f>
        <v/>
      </c>
      <c r="CI201" s="21" t="str">
        <f>IFERROR(INDEX(#REF!,MATCH($CF$197&amp;"_"&amp;$CF201,#REF!,0),1),"")&amp;" "&amp;IFERROR(INDEX(#REF!,MATCH($CF$197&amp;"_"&amp;$CF201,#REF!,0),1),"")</f>
        <v xml:space="preserve"> </v>
      </c>
      <c r="CJ201" s="21" t="str">
        <f>IFERROR(INDEX(#REF!,MATCH($CF$197&amp;"_"&amp;$CF201,#REF!,0),1),"")</f>
        <v/>
      </c>
      <c r="CK201" s="27" t="str">
        <f>IFERROR(VLOOKUP(CH201,#REF!,7,0),"")</f>
        <v/>
      </c>
      <c r="CL201" s="27" t="str">
        <f>IFERROR(IF(VLOOKUP(CH201,#REF!,8,0)=0,"NE","ANO"),"")</f>
        <v/>
      </c>
      <c r="CN201" s="21" t="e">
        <f t="shared" si="551"/>
        <v>#REF!</v>
      </c>
      <c r="CO201" s="21" t="str">
        <f t="shared" si="582"/>
        <v/>
      </c>
      <c r="CP201" s="21" t="str">
        <f t="shared" si="583"/>
        <v/>
      </c>
      <c r="CQ201" s="21" t="str">
        <f t="shared" si="584"/>
        <v xml:space="preserve"> </v>
      </c>
      <c r="CR201" s="21" t="str">
        <f t="shared" si="585"/>
        <v/>
      </c>
      <c r="CS201" s="27" t="str">
        <f t="shared" si="586"/>
        <v/>
      </c>
      <c r="CT201" s="27" t="str">
        <f t="shared" si="587"/>
        <v/>
      </c>
    </row>
    <row r="202" spans="4:98" x14ac:dyDescent="0.25">
      <c r="D202" s="21" t="e">
        <f>IF(COUNTA($D$199:D201)&lt;=COUNTIF(#REF!,_listky!$D$197),MAX($D$199:D201)+1,"")</f>
        <v>#REF!</v>
      </c>
      <c r="E202" s="21" t="str">
        <f>IFERROR(INDEX(#REF!,MATCH($D$197&amp;"_"&amp;$D202,#REF!,0),1),"")</f>
        <v/>
      </c>
      <c r="F202" s="21" t="str">
        <f>IFERROR(INDEX(#REF!,MATCH($D$197&amp;"_"&amp;$D202,#REF!,0),1),"")</f>
        <v/>
      </c>
      <c r="G202" s="21" t="str">
        <f>IFERROR(INDEX(#REF!,MATCH($D$197&amp;"_"&amp;$D202,#REF!,0),1),"")&amp;" "&amp;IFERROR(INDEX(#REF!,MATCH($D$197&amp;"_"&amp;$D202,#REF!,0),1),"")</f>
        <v xml:space="preserve"> </v>
      </c>
      <c r="H202" s="21" t="str">
        <f>IFERROR(INDEX(#REF!,MATCH($D$197&amp;"_"&amp;$D202,#REF!,0),1),"")</f>
        <v/>
      </c>
      <c r="I202" s="27" t="str">
        <f>IFERROR(VLOOKUP(F202,#REF!,7,0),"")</f>
        <v/>
      </c>
      <c r="J202" s="27" t="str">
        <f>IFERROR(IF(VLOOKUP(F202,#REF!,8,0)=0,"NE","ANO"),"")</f>
        <v/>
      </c>
      <c r="L202" s="21" t="e">
        <f t="shared" si="546"/>
        <v>#REF!</v>
      </c>
      <c r="M202" s="21" t="str">
        <f t="shared" si="552"/>
        <v/>
      </c>
      <c r="N202" s="21" t="str">
        <f t="shared" si="553"/>
        <v/>
      </c>
      <c r="O202" s="21" t="str">
        <f t="shared" si="554"/>
        <v xml:space="preserve"> </v>
      </c>
      <c r="P202" s="21" t="str">
        <f t="shared" si="555"/>
        <v/>
      </c>
      <c r="Q202" s="27" t="str">
        <f t="shared" si="556"/>
        <v/>
      </c>
      <c r="R202" s="27" t="str">
        <f t="shared" si="557"/>
        <v/>
      </c>
      <c r="T202" s="21" t="e">
        <f>IF(COUNTA($T$199:T201)&lt;=COUNTIF(#REF!,_listky!$T$197),MAX($T$199:T201)+1,"")</f>
        <v>#REF!</v>
      </c>
      <c r="U202" s="21" t="str">
        <f>IFERROR(INDEX(#REF!,MATCH($T$197&amp;"_"&amp;$T202,#REF!,0),1),"")</f>
        <v/>
      </c>
      <c r="V202" s="21" t="str">
        <f>IFERROR(INDEX(#REF!,MATCH($T$197&amp;"_"&amp;$T202,#REF!,0),1),"")</f>
        <v/>
      </c>
      <c r="W202" s="21" t="str">
        <f>IFERROR(INDEX(#REF!,MATCH($T$197&amp;"_"&amp;$T202,#REF!,0),1),"")&amp;" "&amp;IFERROR(INDEX(#REF!,MATCH($T$197&amp;"_"&amp;$T202,#REF!,0),1),"")</f>
        <v xml:space="preserve"> </v>
      </c>
      <c r="X202" s="21" t="str">
        <f>IFERROR(INDEX(#REF!,MATCH($T$197&amp;"_"&amp;$T202,#REF!,0),1),"")</f>
        <v/>
      </c>
      <c r="Y202" s="27" t="str">
        <f>IFERROR(VLOOKUP(V202,#REF!,7,0),"")</f>
        <v/>
      </c>
      <c r="Z202" s="27" t="str">
        <f>IFERROR(IF(VLOOKUP(V202,#REF!,8,0)=0,"NE","ANO"),"")</f>
        <v/>
      </c>
      <c r="AB202" s="21" t="e">
        <f t="shared" si="547"/>
        <v>#REF!</v>
      </c>
      <c r="AC202" s="21" t="str">
        <f t="shared" si="558"/>
        <v/>
      </c>
      <c r="AD202" s="21" t="str">
        <f t="shared" si="559"/>
        <v/>
      </c>
      <c r="AE202" s="21" t="str">
        <f t="shared" si="560"/>
        <v xml:space="preserve"> </v>
      </c>
      <c r="AF202" s="21" t="str">
        <f t="shared" si="561"/>
        <v/>
      </c>
      <c r="AG202" s="27" t="str">
        <f t="shared" si="562"/>
        <v/>
      </c>
      <c r="AH202" s="27" t="str">
        <f t="shared" si="563"/>
        <v/>
      </c>
      <c r="AJ202" s="21" t="e">
        <f>IF(COUNTA($AJ$199:AJ201)&lt;=COUNTIF(#REF!,_listky!$AJ$197),MAX($AJ$199:AJ201)+1,"")</f>
        <v>#REF!</v>
      </c>
      <c r="AK202" s="21" t="str">
        <f>IFERROR(INDEX(#REF!,MATCH($AJ$197&amp;"_"&amp;$AJ202,#REF!,0),1),"")</f>
        <v/>
      </c>
      <c r="AL202" s="21" t="str">
        <f>IFERROR(INDEX(#REF!,MATCH($AJ$197&amp;"_"&amp;$AJ202,#REF!,0),1),"")</f>
        <v/>
      </c>
      <c r="AM202" s="21" t="str">
        <f>IFERROR(INDEX(#REF!,MATCH($AJ$197&amp;"_"&amp;$AJ202,#REF!,0),1),"")&amp;" "&amp;IFERROR(INDEX(#REF!,MATCH($AJ$197&amp;"_"&amp;$AJ202,#REF!,0),1),"")</f>
        <v xml:space="preserve"> </v>
      </c>
      <c r="AN202" s="21" t="str">
        <f>IFERROR(INDEX(#REF!,MATCH($AJ$197&amp;"_"&amp;$AJ202,#REF!,0),1),"")</f>
        <v/>
      </c>
      <c r="AO202" s="27" t="str">
        <f>IFERROR(VLOOKUP(AL202,#REF!,7,0),"")</f>
        <v/>
      </c>
      <c r="AP202" s="27" t="str">
        <f>IFERROR(IF(VLOOKUP(AL202,#REF!,8,0)=0,"NE","ANO"),"")</f>
        <v/>
      </c>
      <c r="AR202" s="21" t="e">
        <f t="shared" si="548"/>
        <v>#REF!</v>
      </c>
      <c r="AS202" s="21" t="str">
        <f t="shared" si="564"/>
        <v/>
      </c>
      <c r="AT202" s="21" t="str">
        <f t="shared" si="565"/>
        <v/>
      </c>
      <c r="AU202" s="21" t="str">
        <f t="shared" si="566"/>
        <v xml:space="preserve"> </v>
      </c>
      <c r="AV202" s="21" t="str">
        <f t="shared" si="567"/>
        <v/>
      </c>
      <c r="AW202" s="27" t="str">
        <f t="shared" si="568"/>
        <v/>
      </c>
      <c r="AX202" s="27" t="str">
        <f t="shared" si="569"/>
        <v/>
      </c>
      <c r="AZ202" s="21" t="e">
        <f>IF(COUNTA($AZ$199:AZ201)&lt;=COUNTIF(#REF!,_listky!$AZ$197),MAX($AZ$199:AZ201)+1,"")</f>
        <v>#REF!</v>
      </c>
      <c r="BA202" s="21" t="str">
        <f>IFERROR(INDEX(#REF!,MATCH($AZ$197&amp;"_"&amp;$AZ202,#REF!,0),1),"")</f>
        <v/>
      </c>
      <c r="BB202" s="21" t="str">
        <f>IFERROR(INDEX(#REF!,MATCH($AZ$197&amp;"_"&amp;$AZ202,#REF!,0),1),"")</f>
        <v/>
      </c>
      <c r="BC202" s="21" t="str">
        <f>IFERROR(INDEX(#REF!,MATCH($AZ$197&amp;"_"&amp;$AZ202,#REF!,0),1),"")&amp;" "&amp;IFERROR(INDEX(#REF!,MATCH($AZ$197&amp;"_"&amp;$AZ202,#REF!,0),1),"")</f>
        <v xml:space="preserve"> </v>
      </c>
      <c r="BD202" s="21" t="str">
        <f>IFERROR(INDEX(#REF!,MATCH($AZ$197&amp;"_"&amp;$AZ202,#REF!,0),1),"")</f>
        <v/>
      </c>
      <c r="BE202" s="27" t="str">
        <f>IFERROR(VLOOKUP(BB202,#REF!,7,0),"")</f>
        <v/>
      </c>
      <c r="BF202" s="27" t="str">
        <f>IFERROR(IF(VLOOKUP(BB202,#REF!,8,0)=0,"NE","ANO"),"")</f>
        <v/>
      </c>
      <c r="BH202" s="21" t="e">
        <f t="shared" si="549"/>
        <v>#REF!</v>
      </c>
      <c r="BI202" s="21" t="str">
        <f t="shared" si="570"/>
        <v/>
      </c>
      <c r="BJ202" s="21" t="str">
        <f t="shared" si="571"/>
        <v/>
      </c>
      <c r="BK202" s="21" t="str">
        <f t="shared" si="572"/>
        <v xml:space="preserve"> </v>
      </c>
      <c r="BL202" s="21" t="str">
        <f t="shared" si="573"/>
        <v/>
      </c>
      <c r="BM202" s="27" t="str">
        <f t="shared" si="574"/>
        <v/>
      </c>
      <c r="BN202" s="27" t="str">
        <f t="shared" si="575"/>
        <v/>
      </c>
      <c r="BP202" s="21" t="e">
        <f>IF(COUNTA($BP$199:BP201)&lt;=COUNTIF(#REF!,_listky!$BP$197),MAX($BP$199:BP201)+1,"")</f>
        <v>#REF!</v>
      </c>
      <c r="BQ202" s="21" t="str">
        <f>IFERROR(INDEX(#REF!,MATCH($BP$197&amp;"_"&amp;$BP202,#REF!,0),1),"")</f>
        <v/>
      </c>
      <c r="BR202" s="21" t="str">
        <f>IFERROR(INDEX(#REF!,MATCH($BP$197&amp;"_"&amp;$BP202,#REF!,0),1),"")</f>
        <v/>
      </c>
      <c r="BS202" s="21" t="str">
        <f>IFERROR(INDEX(#REF!,MATCH($BP$197&amp;"_"&amp;$BP202,#REF!,0),1),"")&amp;" "&amp;IFERROR(INDEX(#REF!,MATCH($BP$197&amp;"_"&amp;$BP202,#REF!,0),1),"")</f>
        <v xml:space="preserve"> </v>
      </c>
      <c r="BT202" s="21" t="str">
        <f>IFERROR(INDEX(#REF!,MATCH($BP$197&amp;"_"&amp;$BP202,#REF!,0),1),"")</f>
        <v/>
      </c>
      <c r="BU202" s="27" t="str">
        <f>IFERROR(VLOOKUP(BR202,#REF!,7,0),"")</f>
        <v/>
      </c>
      <c r="BV202" s="27" t="str">
        <f>IFERROR(IF(VLOOKUP(BR202,#REF!,8,0)=0,"NE","ANO"),"")</f>
        <v/>
      </c>
      <c r="BX202" s="21" t="e">
        <f t="shared" si="550"/>
        <v>#REF!</v>
      </c>
      <c r="BY202" s="21" t="str">
        <f t="shared" si="576"/>
        <v/>
      </c>
      <c r="BZ202" s="21" t="str">
        <f t="shared" si="577"/>
        <v/>
      </c>
      <c r="CA202" s="21" t="str">
        <f t="shared" si="578"/>
        <v xml:space="preserve"> </v>
      </c>
      <c r="CB202" s="21" t="str">
        <f t="shared" si="579"/>
        <v/>
      </c>
      <c r="CC202" s="27" t="str">
        <f t="shared" si="580"/>
        <v/>
      </c>
      <c r="CD202" s="27" t="str">
        <f t="shared" si="581"/>
        <v/>
      </c>
      <c r="CF202" s="21" t="e">
        <f>IF(COUNTA($CF$199:CF201)&lt;=COUNTIF(#REF!,_listky!$CF$197),MAX($CF$199:CF201)+1,"")</f>
        <v>#REF!</v>
      </c>
      <c r="CG202" s="21" t="str">
        <f>IFERROR(INDEX(#REF!,MATCH($CF$197&amp;"_"&amp;$CF202,#REF!,0),1),"")</f>
        <v/>
      </c>
      <c r="CH202" s="21" t="str">
        <f>IFERROR(INDEX(#REF!,MATCH($CF$197&amp;"_"&amp;$CF202,#REF!,0),1),"")</f>
        <v/>
      </c>
      <c r="CI202" s="21" t="str">
        <f>IFERROR(INDEX(#REF!,MATCH($CF$197&amp;"_"&amp;$CF202,#REF!,0),1),"")&amp;" "&amp;IFERROR(INDEX(#REF!,MATCH($CF$197&amp;"_"&amp;$CF202,#REF!,0),1),"")</f>
        <v xml:space="preserve"> </v>
      </c>
      <c r="CJ202" s="21" t="str">
        <f>IFERROR(INDEX(#REF!,MATCH($CF$197&amp;"_"&amp;$CF202,#REF!,0),1),"")</f>
        <v/>
      </c>
      <c r="CK202" s="27" t="str">
        <f>IFERROR(VLOOKUP(CH202,#REF!,7,0),"")</f>
        <v/>
      </c>
      <c r="CL202" s="27" t="str">
        <f>IFERROR(IF(VLOOKUP(CH202,#REF!,8,0)=0,"NE","ANO"),"")</f>
        <v/>
      </c>
      <c r="CN202" s="21" t="e">
        <f t="shared" si="551"/>
        <v>#REF!</v>
      </c>
      <c r="CO202" s="21" t="str">
        <f t="shared" si="582"/>
        <v/>
      </c>
      <c r="CP202" s="21" t="str">
        <f t="shared" si="583"/>
        <v/>
      </c>
      <c r="CQ202" s="21" t="str">
        <f t="shared" si="584"/>
        <v xml:space="preserve"> </v>
      </c>
      <c r="CR202" s="21" t="str">
        <f t="shared" si="585"/>
        <v/>
      </c>
      <c r="CS202" s="27" t="str">
        <f t="shared" si="586"/>
        <v/>
      </c>
      <c r="CT202" s="27" t="str">
        <f t="shared" si="587"/>
        <v/>
      </c>
    </row>
    <row r="203" spans="4:98" x14ac:dyDescent="0.25">
      <c r="D203" s="21" t="e">
        <f>IF(COUNTA($D$199:D202)&lt;=COUNTIF(#REF!,_listky!$D$197),MAX($D$199:D202)+1,"")</f>
        <v>#REF!</v>
      </c>
      <c r="E203" s="21" t="str">
        <f>IFERROR(INDEX(#REF!,MATCH($D$197&amp;"_"&amp;$D203,#REF!,0),1),"")</f>
        <v/>
      </c>
      <c r="F203" s="21" t="str">
        <f>IFERROR(INDEX(#REF!,MATCH($D$197&amp;"_"&amp;$D203,#REF!,0),1),"")</f>
        <v/>
      </c>
      <c r="G203" s="21" t="str">
        <f>IFERROR(INDEX(#REF!,MATCH($D$197&amp;"_"&amp;$D203,#REF!,0),1),"")&amp;" "&amp;IFERROR(INDEX(#REF!,MATCH($D$197&amp;"_"&amp;$D203,#REF!,0),1),"")</f>
        <v xml:space="preserve"> </v>
      </c>
      <c r="H203" s="21" t="str">
        <f>IFERROR(INDEX(#REF!,MATCH($D$197&amp;"_"&amp;$D203,#REF!,0),1),"")</f>
        <v/>
      </c>
      <c r="I203" s="27" t="str">
        <f>IFERROR(VLOOKUP(F203,#REF!,7,0),"")</f>
        <v/>
      </c>
      <c r="J203" s="27" t="str">
        <f>IFERROR(IF(VLOOKUP(F203,#REF!,8,0)=0,"NE","ANO"),"")</f>
        <v/>
      </c>
      <c r="L203" s="21" t="e">
        <f t="shared" si="546"/>
        <v>#REF!</v>
      </c>
      <c r="M203" s="21" t="str">
        <f t="shared" si="552"/>
        <v/>
      </c>
      <c r="N203" s="21" t="str">
        <f t="shared" si="553"/>
        <v/>
      </c>
      <c r="O203" s="21" t="str">
        <f t="shared" si="554"/>
        <v xml:space="preserve"> </v>
      </c>
      <c r="P203" s="21" t="str">
        <f t="shared" si="555"/>
        <v/>
      </c>
      <c r="Q203" s="27" t="str">
        <f t="shared" si="556"/>
        <v/>
      </c>
      <c r="R203" s="27" t="str">
        <f t="shared" si="557"/>
        <v/>
      </c>
      <c r="T203" s="21" t="e">
        <f>IF(COUNTA($T$199:T202)&lt;=COUNTIF(#REF!,_listky!$T$197),MAX($T$199:T202)+1,"")</f>
        <v>#REF!</v>
      </c>
      <c r="U203" s="21" t="str">
        <f>IFERROR(INDEX(#REF!,MATCH($T$197&amp;"_"&amp;$T203,#REF!,0),1),"")</f>
        <v/>
      </c>
      <c r="V203" s="21" t="str">
        <f>IFERROR(INDEX(#REF!,MATCH($T$197&amp;"_"&amp;$T203,#REF!,0),1),"")</f>
        <v/>
      </c>
      <c r="W203" s="21" t="str">
        <f>IFERROR(INDEX(#REF!,MATCH($T$197&amp;"_"&amp;$T203,#REF!,0),1),"")&amp;" "&amp;IFERROR(INDEX(#REF!,MATCH($T$197&amp;"_"&amp;$T203,#REF!,0),1),"")</f>
        <v xml:space="preserve"> </v>
      </c>
      <c r="X203" s="21" t="str">
        <f>IFERROR(INDEX(#REF!,MATCH($T$197&amp;"_"&amp;$T203,#REF!,0),1),"")</f>
        <v/>
      </c>
      <c r="Y203" s="27" t="str">
        <f>IFERROR(VLOOKUP(V203,#REF!,7,0),"")</f>
        <v/>
      </c>
      <c r="Z203" s="27" t="str">
        <f>IFERROR(IF(VLOOKUP(V203,#REF!,8,0)=0,"NE","ANO"),"")</f>
        <v/>
      </c>
      <c r="AB203" s="21" t="e">
        <f t="shared" si="547"/>
        <v>#REF!</v>
      </c>
      <c r="AC203" s="21" t="str">
        <f t="shared" si="558"/>
        <v/>
      </c>
      <c r="AD203" s="21" t="str">
        <f t="shared" si="559"/>
        <v/>
      </c>
      <c r="AE203" s="21" t="str">
        <f t="shared" si="560"/>
        <v xml:space="preserve"> </v>
      </c>
      <c r="AF203" s="21" t="str">
        <f t="shared" si="561"/>
        <v/>
      </c>
      <c r="AG203" s="27" t="str">
        <f t="shared" si="562"/>
        <v/>
      </c>
      <c r="AH203" s="27" t="str">
        <f t="shared" si="563"/>
        <v/>
      </c>
      <c r="AJ203" s="21" t="e">
        <f>IF(COUNTA($AJ$199:AJ202)&lt;=COUNTIF(#REF!,_listky!$AJ$197),MAX($AJ$199:AJ202)+1,"")</f>
        <v>#REF!</v>
      </c>
      <c r="AK203" s="21" t="str">
        <f>IFERROR(INDEX(#REF!,MATCH($AJ$197&amp;"_"&amp;$AJ203,#REF!,0),1),"")</f>
        <v/>
      </c>
      <c r="AL203" s="21" t="str">
        <f>IFERROR(INDEX(#REF!,MATCH($AJ$197&amp;"_"&amp;$AJ203,#REF!,0),1),"")</f>
        <v/>
      </c>
      <c r="AM203" s="21" t="str">
        <f>IFERROR(INDEX(#REF!,MATCH($AJ$197&amp;"_"&amp;$AJ203,#REF!,0),1),"")&amp;" "&amp;IFERROR(INDEX(#REF!,MATCH($AJ$197&amp;"_"&amp;$AJ203,#REF!,0),1),"")</f>
        <v xml:space="preserve"> </v>
      </c>
      <c r="AN203" s="21" t="str">
        <f>IFERROR(INDEX(#REF!,MATCH($AJ$197&amp;"_"&amp;$AJ203,#REF!,0),1),"")</f>
        <v/>
      </c>
      <c r="AO203" s="27" t="str">
        <f>IFERROR(VLOOKUP(AL203,#REF!,7,0),"")</f>
        <v/>
      </c>
      <c r="AP203" s="27" t="str">
        <f>IFERROR(IF(VLOOKUP(AL203,#REF!,8,0)=0,"NE","ANO"),"")</f>
        <v/>
      </c>
      <c r="AR203" s="21" t="e">
        <f t="shared" si="548"/>
        <v>#REF!</v>
      </c>
      <c r="AS203" s="21" t="str">
        <f t="shared" si="564"/>
        <v/>
      </c>
      <c r="AT203" s="21" t="str">
        <f t="shared" si="565"/>
        <v/>
      </c>
      <c r="AU203" s="21" t="str">
        <f t="shared" si="566"/>
        <v xml:space="preserve"> </v>
      </c>
      <c r="AV203" s="21" t="str">
        <f t="shared" si="567"/>
        <v/>
      </c>
      <c r="AW203" s="27" t="str">
        <f t="shared" si="568"/>
        <v/>
      </c>
      <c r="AX203" s="27" t="str">
        <f t="shared" si="569"/>
        <v/>
      </c>
      <c r="AZ203" s="21" t="e">
        <f>IF(COUNTA($AZ$199:AZ202)&lt;=COUNTIF(#REF!,_listky!$AZ$197),MAX($AZ$199:AZ202)+1,"")</f>
        <v>#REF!</v>
      </c>
      <c r="BA203" s="21" t="str">
        <f>IFERROR(INDEX(#REF!,MATCH($AZ$197&amp;"_"&amp;$AZ203,#REF!,0),1),"")</f>
        <v/>
      </c>
      <c r="BB203" s="21" t="str">
        <f>IFERROR(INDEX(#REF!,MATCH($AZ$197&amp;"_"&amp;$AZ203,#REF!,0),1),"")</f>
        <v/>
      </c>
      <c r="BC203" s="21" t="str">
        <f>IFERROR(INDEX(#REF!,MATCH($AZ$197&amp;"_"&amp;$AZ203,#REF!,0),1),"")&amp;" "&amp;IFERROR(INDEX(#REF!,MATCH($AZ$197&amp;"_"&amp;$AZ203,#REF!,0),1),"")</f>
        <v xml:space="preserve"> </v>
      </c>
      <c r="BD203" s="21" t="str">
        <f>IFERROR(INDEX(#REF!,MATCH($AZ$197&amp;"_"&amp;$AZ203,#REF!,0),1),"")</f>
        <v/>
      </c>
      <c r="BE203" s="27" t="str">
        <f>IFERROR(VLOOKUP(BB203,#REF!,7,0),"")</f>
        <v/>
      </c>
      <c r="BF203" s="27" t="str">
        <f>IFERROR(IF(VLOOKUP(BB203,#REF!,8,0)=0,"NE","ANO"),"")</f>
        <v/>
      </c>
      <c r="BH203" s="21" t="e">
        <f t="shared" si="549"/>
        <v>#REF!</v>
      </c>
      <c r="BI203" s="21" t="str">
        <f t="shared" si="570"/>
        <v/>
      </c>
      <c r="BJ203" s="21" t="str">
        <f t="shared" si="571"/>
        <v/>
      </c>
      <c r="BK203" s="21" t="str">
        <f t="shared" si="572"/>
        <v xml:space="preserve"> </v>
      </c>
      <c r="BL203" s="21" t="str">
        <f t="shared" si="573"/>
        <v/>
      </c>
      <c r="BM203" s="27" t="str">
        <f t="shared" si="574"/>
        <v/>
      </c>
      <c r="BN203" s="27" t="str">
        <f t="shared" si="575"/>
        <v/>
      </c>
      <c r="BP203" s="21" t="e">
        <f>IF(COUNTA($BP$199:BP202)&lt;=COUNTIF(#REF!,_listky!$BP$197),MAX($BP$199:BP202)+1,"")</f>
        <v>#REF!</v>
      </c>
      <c r="BQ203" s="21" t="str">
        <f>IFERROR(INDEX(#REF!,MATCH($BP$197&amp;"_"&amp;$BP203,#REF!,0),1),"")</f>
        <v/>
      </c>
      <c r="BR203" s="21" t="str">
        <f>IFERROR(INDEX(#REF!,MATCH($BP$197&amp;"_"&amp;$BP203,#REF!,0),1),"")</f>
        <v/>
      </c>
      <c r="BS203" s="21" t="str">
        <f>IFERROR(INDEX(#REF!,MATCH($BP$197&amp;"_"&amp;$BP203,#REF!,0),1),"")&amp;" "&amp;IFERROR(INDEX(#REF!,MATCH($BP$197&amp;"_"&amp;$BP203,#REF!,0),1),"")</f>
        <v xml:space="preserve"> </v>
      </c>
      <c r="BT203" s="21" t="str">
        <f>IFERROR(INDEX(#REF!,MATCH($BP$197&amp;"_"&amp;$BP203,#REF!,0),1),"")</f>
        <v/>
      </c>
      <c r="BU203" s="27" t="str">
        <f>IFERROR(VLOOKUP(BR203,#REF!,7,0),"")</f>
        <v/>
      </c>
      <c r="BV203" s="27" t="str">
        <f>IFERROR(IF(VLOOKUP(BR203,#REF!,8,0)=0,"NE","ANO"),"")</f>
        <v/>
      </c>
      <c r="BX203" s="21" t="e">
        <f t="shared" si="550"/>
        <v>#REF!</v>
      </c>
      <c r="BY203" s="21" t="str">
        <f t="shared" si="576"/>
        <v/>
      </c>
      <c r="BZ203" s="21" t="str">
        <f t="shared" si="577"/>
        <v/>
      </c>
      <c r="CA203" s="21" t="str">
        <f t="shared" si="578"/>
        <v xml:space="preserve"> </v>
      </c>
      <c r="CB203" s="21" t="str">
        <f t="shared" si="579"/>
        <v/>
      </c>
      <c r="CC203" s="27" t="str">
        <f t="shared" si="580"/>
        <v/>
      </c>
      <c r="CD203" s="27" t="str">
        <f t="shared" si="581"/>
        <v/>
      </c>
      <c r="CF203" s="21" t="e">
        <f>IF(COUNTA($CF$199:CF202)&lt;=COUNTIF(#REF!,_listky!$CF$197),MAX($CF$199:CF202)+1,"")</f>
        <v>#REF!</v>
      </c>
      <c r="CG203" s="21" t="str">
        <f>IFERROR(INDEX(#REF!,MATCH($CF$197&amp;"_"&amp;$CF203,#REF!,0),1),"")</f>
        <v/>
      </c>
      <c r="CH203" s="21" t="str">
        <f>IFERROR(INDEX(#REF!,MATCH($CF$197&amp;"_"&amp;$CF203,#REF!,0),1),"")</f>
        <v/>
      </c>
      <c r="CI203" s="21" t="str">
        <f>IFERROR(INDEX(#REF!,MATCH($CF$197&amp;"_"&amp;$CF203,#REF!,0),1),"")&amp;" "&amp;IFERROR(INDEX(#REF!,MATCH($CF$197&amp;"_"&amp;$CF203,#REF!,0),1),"")</f>
        <v xml:space="preserve"> </v>
      </c>
      <c r="CJ203" s="21" t="str">
        <f>IFERROR(INDEX(#REF!,MATCH($CF$197&amp;"_"&amp;$CF203,#REF!,0),1),"")</f>
        <v/>
      </c>
      <c r="CK203" s="27" t="str">
        <f>IFERROR(VLOOKUP(CH203,#REF!,7,0),"")</f>
        <v/>
      </c>
      <c r="CL203" s="27" t="str">
        <f>IFERROR(IF(VLOOKUP(CH203,#REF!,8,0)=0,"NE","ANO"),"")</f>
        <v/>
      </c>
      <c r="CN203" s="21" t="e">
        <f t="shared" si="551"/>
        <v>#REF!</v>
      </c>
      <c r="CO203" s="21" t="str">
        <f t="shared" si="582"/>
        <v/>
      </c>
      <c r="CP203" s="21" t="str">
        <f t="shared" si="583"/>
        <v/>
      </c>
      <c r="CQ203" s="21" t="str">
        <f t="shared" si="584"/>
        <v xml:space="preserve"> </v>
      </c>
      <c r="CR203" s="21" t="str">
        <f t="shared" si="585"/>
        <v/>
      </c>
      <c r="CS203" s="27" t="str">
        <f t="shared" si="586"/>
        <v/>
      </c>
      <c r="CT203" s="27" t="str">
        <f t="shared" si="587"/>
        <v/>
      </c>
    </row>
    <row r="204" spans="4:98" x14ac:dyDescent="0.25">
      <c r="D204" s="21" t="e">
        <f>IF(COUNTA($D$199:D203)&lt;=COUNTIF(#REF!,_listky!$D$197),MAX($D$199:D203)+1,"")</f>
        <v>#REF!</v>
      </c>
      <c r="E204" s="21" t="str">
        <f>IFERROR(INDEX(#REF!,MATCH($D$197&amp;"_"&amp;$D204,#REF!,0),1),"")</f>
        <v/>
      </c>
      <c r="F204" s="21" t="str">
        <f>IFERROR(INDEX(#REF!,MATCH($D$197&amp;"_"&amp;$D204,#REF!,0),1),"")</f>
        <v/>
      </c>
      <c r="G204" s="21" t="str">
        <f>IFERROR(INDEX(#REF!,MATCH($D$197&amp;"_"&amp;$D204,#REF!,0),1),"")&amp;" "&amp;IFERROR(INDEX(#REF!,MATCH($D$197&amp;"_"&amp;$D204,#REF!,0),1),"")</f>
        <v xml:space="preserve"> </v>
      </c>
      <c r="H204" s="21" t="str">
        <f>IFERROR(INDEX(#REF!,MATCH($D$197&amp;"_"&amp;$D204,#REF!,0),1),"")</f>
        <v/>
      </c>
      <c r="I204" s="27" t="str">
        <f>IFERROR(VLOOKUP(F204,#REF!,7,0),"")</f>
        <v/>
      </c>
      <c r="J204" s="27" t="str">
        <f>IFERROR(IF(VLOOKUP(F204,#REF!,8,0)=0,"NE","ANO"),"")</f>
        <v/>
      </c>
      <c r="L204" s="21" t="e">
        <f t="shared" si="546"/>
        <v>#REF!</v>
      </c>
      <c r="M204" s="21" t="str">
        <f t="shared" si="552"/>
        <v/>
      </c>
      <c r="N204" s="21" t="str">
        <f t="shared" si="553"/>
        <v/>
      </c>
      <c r="O204" s="21" t="str">
        <f t="shared" si="554"/>
        <v xml:space="preserve"> </v>
      </c>
      <c r="P204" s="21" t="str">
        <f t="shared" si="555"/>
        <v/>
      </c>
      <c r="Q204" s="27" t="str">
        <f t="shared" si="556"/>
        <v/>
      </c>
      <c r="R204" s="27" t="str">
        <f t="shared" si="557"/>
        <v/>
      </c>
      <c r="T204" s="21" t="e">
        <f>IF(COUNTA($T$199:T203)&lt;=COUNTIF(#REF!,_listky!$T$197),MAX($T$199:T203)+1,"")</f>
        <v>#REF!</v>
      </c>
      <c r="U204" s="21" t="str">
        <f>IFERROR(INDEX(#REF!,MATCH($T$197&amp;"_"&amp;$T204,#REF!,0),1),"")</f>
        <v/>
      </c>
      <c r="V204" s="21" t="str">
        <f>IFERROR(INDEX(#REF!,MATCH($T$197&amp;"_"&amp;$T204,#REF!,0),1),"")</f>
        <v/>
      </c>
      <c r="W204" s="21" t="str">
        <f>IFERROR(INDEX(#REF!,MATCH($T$197&amp;"_"&amp;$T204,#REF!,0),1),"")&amp;" "&amp;IFERROR(INDEX(#REF!,MATCH($T$197&amp;"_"&amp;$T204,#REF!,0),1),"")</f>
        <v xml:space="preserve"> </v>
      </c>
      <c r="X204" s="21" t="str">
        <f>IFERROR(INDEX(#REF!,MATCH($T$197&amp;"_"&amp;$T204,#REF!,0),1),"")</f>
        <v/>
      </c>
      <c r="Y204" s="27" t="str">
        <f>IFERROR(VLOOKUP(V204,#REF!,7,0),"")</f>
        <v/>
      </c>
      <c r="Z204" s="27" t="str">
        <f>IFERROR(IF(VLOOKUP(V204,#REF!,8,0)=0,"NE","ANO"),"")</f>
        <v/>
      </c>
      <c r="AB204" s="21" t="e">
        <f t="shared" si="547"/>
        <v>#REF!</v>
      </c>
      <c r="AC204" s="21" t="str">
        <f t="shared" si="558"/>
        <v/>
      </c>
      <c r="AD204" s="21" t="str">
        <f t="shared" si="559"/>
        <v/>
      </c>
      <c r="AE204" s="21" t="str">
        <f t="shared" si="560"/>
        <v xml:space="preserve"> </v>
      </c>
      <c r="AF204" s="21" t="str">
        <f t="shared" si="561"/>
        <v/>
      </c>
      <c r="AG204" s="27" t="str">
        <f t="shared" si="562"/>
        <v/>
      </c>
      <c r="AH204" s="27" t="str">
        <f t="shared" si="563"/>
        <v/>
      </c>
      <c r="AJ204" s="21" t="e">
        <f>IF(COUNTA($AJ$199:AJ203)&lt;=COUNTIF(#REF!,_listky!$AJ$197),MAX($AJ$199:AJ203)+1,"")</f>
        <v>#REF!</v>
      </c>
      <c r="AK204" s="21" t="str">
        <f>IFERROR(INDEX(#REF!,MATCH($AJ$197&amp;"_"&amp;$AJ204,#REF!,0),1),"")</f>
        <v/>
      </c>
      <c r="AL204" s="21" t="str">
        <f>IFERROR(INDEX(#REF!,MATCH($AJ$197&amp;"_"&amp;$AJ204,#REF!,0),1),"")</f>
        <v/>
      </c>
      <c r="AM204" s="21" t="str">
        <f>IFERROR(INDEX(#REF!,MATCH($AJ$197&amp;"_"&amp;$AJ204,#REF!,0),1),"")&amp;" "&amp;IFERROR(INDEX(#REF!,MATCH($AJ$197&amp;"_"&amp;$AJ204,#REF!,0),1),"")</f>
        <v xml:space="preserve"> </v>
      </c>
      <c r="AN204" s="21" t="str">
        <f>IFERROR(INDEX(#REF!,MATCH($AJ$197&amp;"_"&amp;$AJ204,#REF!,0),1),"")</f>
        <v/>
      </c>
      <c r="AO204" s="27" t="str">
        <f>IFERROR(VLOOKUP(AL204,#REF!,7,0),"")</f>
        <v/>
      </c>
      <c r="AP204" s="27" t="str">
        <f>IFERROR(IF(VLOOKUP(AL204,#REF!,8,0)=0,"NE","ANO"),"")</f>
        <v/>
      </c>
      <c r="AR204" s="21" t="e">
        <f t="shared" si="548"/>
        <v>#REF!</v>
      </c>
      <c r="AS204" s="21" t="str">
        <f t="shared" si="564"/>
        <v/>
      </c>
      <c r="AT204" s="21" t="str">
        <f t="shared" si="565"/>
        <v/>
      </c>
      <c r="AU204" s="21" t="str">
        <f t="shared" si="566"/>
        <v xml:space="preserve"> </v>
      </c>
      <c r="AV204" s="21" t="str">
        <f t="shared" si="567"/>
        <v/>
      </c>
      <c r="AW204" s="27" t="str">
        <f t="shared" si="568"/>
        <v/>
      </c>
      <c r="AX204" s="27" t="str">
        <f t="shared" si="569"/>
        <v/>
      </c>
      <c r="AZ204" s="21" t="e">
        <f>IF(COUNTA($AZ$199:AZ203)&lt;=COUNTIF(#REF!,_listky!$AZ$197),MAX($AZ$199:AZ203)+1,"")</f>
        <v>#REF!</v>
      </c>
      <c r="BA204" s="21" t="str">
        <f>IFERROR(INDEX(#REF!,MATCH($AZ$197&amp;"_"&amp;$AZ204,#REF!,0),1),"")</f>
        <v/>
      </c>
      <c r="BB204" s="21" t="str">
        <f>IFERROR(INDEX(#REF!,MATCH($AZ$197&amp;"_"&amp;$AZ204,#REF!,0),1),"")</f>
        <v/>
      </c>
      <c r="BC204" s="21" t="str">
        <f>IFERROR(INDEX(#REF!,MATCH($AZ$197&amp;"_"&amp;$AZ204,#REF!,0),1),"")&amp;" "&amp;IFERROR(INDEX(#REF!,MATCH($AZ$197&amp;"_"&amp;$AZ204,#REF!,0),1),"")</f>
        <v xml:space="preserve"> </v>
      </c>
      <c r="BD204" s="21" t="str">
        <f>IFERROR(INDEX(#REF!,MATCH($AZ$197&amp;"_"&amp;$AZ204,#REF!,0),1),"")</f>
        <v/>
      </c>
      <c r="BE204" s="27" t="str">
        <f>IFERROR(VLOOKUP(BB204,#REF!,7,0),"")</f>
        <v/>
      </c>
      <c r="BF204" s="27" t="str">
        <f>IFERROR(IF(VLOOKUP(BB204,#REF!,8,0)=0,"NE","ANO"),"")</f>
        <v/>
      </c>
      <c r="BH204" s="21" t="e">
        <f t="shared" si="549"/>
        <v>#REF!</v>
      </c>
      <c r="BI204" s="21" t="str">
        <f t="shared" si="570"/>
        <v/>
      </c>
      <c r="BJ204" s="21" t="str">
        <f t="shared" si="571"/>
        <v/>
      </c>
      <c r="BK204" s="21" t="str">
        <f t="shared" si="572"/>
        <v xml:space="preserve"> </v>
      </c>
      <c r="BL204" s="21" t="str">
        <f t="shared" si="573"/>
        <v/>
      </c>
      <c r="BM204" s="27" t="str">
        <f t="shared" si="574"/>
        <v/>
      </c>
      <c r="BN204" s="27" t="str">
        <f t="shared" si="575"/>
        <v/>
      </c>
      <c r="BP204" s="21" t="e">
        <f>IF(COUNTA($BP$199:BP203)&lt;=COUNTIF(#REF!,_listky!$BP$197),MAX($BP$199:BP203)+1,"")</f>
        <v>#REF!</v>
      </c>
      <c r="BQ204" s="21" t="str">
        <f>IFERROR(INDEX(#REF!,MATCH($BP$197&amp;"_"&amp;$BP204,#REF!,0),1),"")</f>
        <v/>
      </c>
      <c r="BR204" s="21" t="str">
        <f>IFERROR(INDEX(#REF!,MATCH($BP$197&amp;"_"&amp;$BP204,#REF!,0),1),"")</f>
        <v/>
      </c>
      <c r="BS204" s="21" t="str">
        <f>IFERROR(INDEX(#REF!,MATCH($BP$197&amp;"_"&amp;$BP204,#REF!,0),1),"")&amp;" "&amp;IFERROR(INDEX(#REF!,MATCH($BP$197&amp;"_"&amp;$BP204,#REF!,0),1),"")</f>
        <v xml:space="preserve"> </v>
      </c>
      <c r="BT204" s="21" t="str">
        <f>IFERROR(INDEX(#REF!,MATCH($BP$197&amp;"_"&amp;$BP204,#REF!,0),1),"")</f>
        <v/>
      </c>
      <c r="BU204" s="27" t="str">
        <f>IFERROR(VLOOKUP(BR204,#REF!,7,0),"")</f>
        <v/>
      </c>
      <c r="BV204" s="27" t="str">
        <f>IFERROR(IF(VLOOKUP(BR204,#REF!,8,0)=0,"NE","ANO"),"")</f>
        <v/>
      </c>
      <c r="BX204" s="21" t="e">
        <f t="shared" si="550"/>
        <v>#REF!</v>
      </c>
      <c r="BY204" s="21" t="str">
        <f t="shared" si="576"/>
        <v/>
      </c>
      <c r="BZ204" s="21" t="str">
        <f t="shared" si="577"/>
        <v/>
      </c>
      <c r="CA204" s="21" t="str">
        <f t="shared" si="578"/>
        <v xml:space="preserve"> </v>
      </c>
      <c r="CB204" s="21" t="str">
        <f t="shared" si="579"/>
        <v/>
      </c>
      <c r="CC204" s="27" t="str">
        <f t="shared" si="580"/>
        <v/>
      </c>
      <c r="CD204" s="27" t="str">
        <f t="shared" si="581"/>
        <v/>
      </c>
      <c r="CF204" s="21" t="e">
        <f>IF(COUNTA($CF$199:CF203)&lt;=COUNTIF(#REF!,_listky!$CF$197),MAX($CF$199:CF203)+1,"")</f>
        <v>#REF!</v>
      </c>
      <c r="CG204" s="21" t="str">
        <f>IFERROR(INDEX(#REF!,MATCH($CF$197&amp;"_"&amp;$CF204,#REF!,0),1),"")</f>
        <v/>
      </c>
      <c r="CH204" s="21" t="str">
        <f>IFERROR(INDEX(#REF!,MATCH($CF$197&amp;"_"&amp;$CF204,#REF!,0),1),"")</f>
        <v/>
      </c>
      <c r="CI204" s="21" t="str">
        <f>IFERROR(INDEX(#REF!,MATCH($CF$197&amp;"_"&amp;$CF204,#REF!,0),1),"")&amp;" "&amp;IFERROR(INDEX(#REF!,MATCH($CF$197&amp;"_"&amp;$CF204,#REF!,0),1),"")</f>
        <v xml:space="preserve"> </v>
      </c>
      <c r="CJ204" s="21" t="str">
        <f>IFERROR(INDEX(#REF!,MATCH($CF$197&amp;"_"&amp;$CF204,#REF!,0),1),"")</f>
        <v/>
      </c>
      <c r="CK204" s="27" t="str">
        <f>IFERROR(VLOOKUP(CH204,#REF!,7,0),"")</f>
        <v/>
      </c>
      <c r="CL204" s="27" t="str">
        <f>IFERROR(IF(VLOOKUP(CH204,#REF!,8,0)=0,"NE","ANO"),"")</f>
        <v/>
      </c>
      <c r="CN204" s="21" t="e">
        <f t="shared" si="551"/>
        <v>#REF!</v>
      </c>
      <c r="CO204" s="21" t="str">
        <f t="shared" si="582"/>
        <v/>
      </c>
      <c r="CP204" s="21" t="str">
        <f t="shared" si="583"/>
        <v/>
      </c>
      <c r="CQ204" s="21" t="str">
        <f t="shared" si="584"/>
        <v xml:space="preserve"> </v>
      </c>
      <c r="CR204" s="21" t="str">
        <f t="shared" si="585"/>
        <v/>
      </c>
      <c r="CS204" s="27" t="str">
        <f t="shared" si="586"/>
        <v/>
      </c>
      <c r="CT204" s="27" t="str">
        <f t="shared" si="587"/>
        <v/>
      </c>
    </row>
    <row r="205" spans="4:98" x14ac:dyDescent="0.25">
      <c r="D205" s="21" t="e">
        <f>IF(COUNTA($D$199:D204)&lt;=COUNTIF(#REF!,_listky!$D$197),MAX($D$199:D204)+1,"")</f>
        <v>#REF!</v>
      </c>
      <c r="E205" s="21" t="str">
        <f>IFERROR(INDEX(#REF!,MATCH($D$197&amp;"_"&amp;$D205,#REF!,0),1),"")</f>
        <v/>
      </c>
      <c r="F205" s="21" t="str">
        <f>IFERROR(INDEX(#REF!,MATCH($D$197&amp;"_"&amp;$D205,#REF!,0),1),"")</f>
        <v/>
      </c>
      <c r="G205" s="21" t="str">
        <f>IFERROR(INDEX(#REF!,MATCH($D$197&amp;"_"&amp;$D205,#REF!,0),1),"")&amp;" "&amp;IFERROR(INDEX(#REF!,MATCH($D$197&amp;"_"&amp;$D205,#REF!,0),1),"")</f>
        <v xml:space="preserve"> </v>
      </c>
      <c r="H205" s="21" t="str">
        <f>IFERROR(INDEX(#REF!,MATCH($D$197&amp;"_"&amp;$D205,#REF!,0),1),"")</f>
        <v/>
      </c>
      <c r="I205" s="27" t="str">
        <f>IFERROR(VLOOKUP(F205,#REF!,7,0),"")</f>
        <v/>
      </c>
      <c r="J205" s="27" t="str">
        <f>IFERROR(IF(VLOOKUP(F205,#REF!,8,0)=0,"NE","ANO"),"")</f>
        <v/>
      </c>
      <c r="L205" s="21" t="e">
        <f t="shared" si="546"/>
        <v>#REF!</v>
      </c>
      <c r="M205" s="21" t="str">
        <f t="shared" si="552"/>
        <v/>
      </c>
      <c r="N205" s="21" t="str">
        <f t="shared" si="553"/>
        <v/>
      </c>
      <c r="O205" s="21" t="str">
        <f t="shared" si="554"/>
        <v xml:space="preserve"> </v>
      </c>
      <c r="P205" s="21" t="str">
        <f t="shared" si="555"/>
        <v/>
      </c>
      <c r="Q205" s="27" t="str">
        <f t="shared" si="556"/>
        <v/>
      </c>
      <c r="R205" s="27" t="str">
        <f t="shared" si="557"/>
        <v/>
      </c>
      <c r="T205" s="21" t="e">
        <f>IF(COUNTA($T$199:T204)&lt;=COUNTIF(#REF!,_listky!$T$197),MAX($T$199:T204)+1,"")</f>
        <v>#REF!</v>
      </c>
      <c r="U205" s="21" t="str">
        <f>IFERROR(INDEX(#REF!,MATCH($T$197&amp;"_"&amp;$T205,#REF!,0),1),"")</f>
        <v/>
      </c>
      <c r="V205" s="21" t="str">
        <f>IFERROR(INDEX(#REF!,MATCH($T$197&amp;"_"&amp;$T205,#REF!,0),1),"")</f>
        <v/>
      </c>
      <c r="W205" s="21" t="str">
        <f>IFERROR(INDEX(#REF!,MATCH($T$197&amp;"_"&amp;$T205,#REF!,0),1),"")&amp;" "&amp;IFERROR(INDEX(#REF!,MATCH($T$197&amp;"_"&amp;$T205,#REF!,0),1),"")</f>
        <v xml:space="preserve"> </v>
      </c>
      <c r="X205" s="21" t="str">
        <f>IFERROR(INDEX(#REF!,MATCH($T$197&amp;"_"&amp;$T205,#REF!,0),1),"")</f>
        <v/>
      </c>
      <c r="Y205" s="27" t="str">
        <f>IFERROR(VLOOKUP(V205,#REF!,7,0),"")</f>
        <v/>
      </c>
      <c r="Z205" s="27" t="str">
        <f>IFERROR(IF(VLOOKUP(V205,#REF!,8,0)=0,"NE","ANO"),"")</f>
        <v/>
      </c>
      <c r="AB205" s="21" t="e">
        <f t="shared" si="547"/>
        <v>#REF!</v>
      </c>
      <c r="AC205" s="21" t="str">
        <f t="shared" si="558"/>
        <v/>
      </c>
      <c r="AD205" s="21" t="str">
        <f t="shared" si="559"/>
        <v/>
      </c>
      <c r="AE205" s="21" t="str">
        <f t="shared" si="560"/>
        <v xml:space="preserve"> </v>
      </c>
      <c r="AF205" s="21" t="str">
        <f t="shared" si="561"/>
        <v/>
      </c>
      <c r="AG205" s="27" t="str">
        <f t="shared" si="562"/>
        <v/>
      </c>
      <c r="AH205" s="27" t="str">
        <f t="shared" si="563"/>
        <v/>
      </c>
      <c r="AJ205" s="21" t="e">
        <f>IF(COUNTA($AJ$199:AJ204)&lt;=COUNTIF(#REF!,_listky!$AJ$197),MAX($AJ$199:AJ204)+1,"")</f>
        <v>#REF!</v>
      </c>
      <c r="AK205" s="21" t="str">
        <f>IFERROR(INDEX(#REF!,MATCH($AJ$197&amp;"_"&amp;$AJ205,#REF!,0),1),"")</f>
        <v/>
      </c>
      <c r="AL205" s="21" t="str">
        <f>IFERROR(INDEX(#REF!,MATCH($AJ$197&amp;"_"&amp;$AJ205,#REF!,0),1),"")</f>
        <v/>
      </c>
      <c r="AM205" s="21" t="str">
        <f>IFERROR(INDEX(#REF!,MATCH($AJ$197&amp;"_"&amp;$AJ205,#REF!,0),1),"")&amp;" "&amp;IFERROR(INDEX(#REF!,MATCH($AJ$197&amp;"_"&amp;$AJ205,#REF!,0),1),"")</f>
        <v xml:space="preserve"> </v>
      </c>
      <c r="AN205" s="21" t="str">
        <f>IFERROR(INDEX(#REF!,MATCH($AJ$197&amp;"_"&amp;$AJ205,#REF!,0),1),"")</f>
        <v/>
      </c>
      <c r="AO205" s="27" t="str">
        <f>IFERROR(VLOOKUP(AL205,#REF!,7,0),"")</f>
        <v/>
      </c>
      <c r="AP205" s="27" t="str">
        <f>IFERROR(IF(VLOOKUP(AL205,#REF!,8,0)=0,"NE","ANO"),"")</f>
        <v/>
      </c>
      <c r="AR205" s="21" t="e">
        <f t="shared" si="548"/>
        <v>#REF!</v>
      </c>
      <c r="AS205" s="21" t="str">
        <f t="shared" si="564"/>
        <v/>
      </c>
      <c r="AT205" s="21" t="str">
        <f t="shared" si="565"/>
        <v/>
      </c>
      <c r="AU205" s="21" t="str">
        <f t="shared" si="566"/>
        <v xml:space="preserve"> </v>
      </c>
      <c r="AV205" s="21" t="str">
        <f t="shared" si="567"/>
        <v/>
      </c>
      <c r="AW205" s="27" t="str">
        <f t="shared" si="568"/>
        <v/>
      </c>
      <c r="AX205" s="27" t="str">
        <f t="shared" si="569"/>
        <v/>
      </c>
      <c r="AZ205" s="21" t="e">
        <f>IF(COUNTA($AZ$199:AZ204)&lt;=COUNTIF(#REF!,_listky!$AZ$197),MAX($AZ$199:AZ204)+1,"")</f>
        <v>#REF!</v>
      </c>
      <c r="BA205" s="21" t="str">
        <f>IFERROR(INDEX(#REF!,MATCH($AZ$197&amp;"_"&amp;$AZ205,#REF!,0),1),"")</f>
        <v/>
      </c>
      <c r="BB205" s="21" t="str">
        <f>IFERROR(INDEX(#REF!,MATCH($AZ$197&amp;"_"&amp;$AZ205,#REF!,0),1),"")</f>
        <v/>
      </c>
      <c r="BC205" s="21" t="str">
        <f>IFERROR(INDEX(#REF!,MATCH($AZ$197&amp;"_"&amp;$AZ205,#REF!,0),1),"")&amp;" "&amp;IFERROR(INDEX(#REF!,MATCH($AZ$197&amp;"_"&amp;$AZ205,#REF!,0),1),"")</f>
        <v xml:space="preserve"> </v>
      </c>
      <c r="BD205" s="21" t="str">
        <f>IFERROR(INDEX(#REF!,MATCH($AZ$197&amp;"_"&amp;$AZ205,#REF!,0),1),"")</f>
        <v/>
      </c>
      <c r="BE205" s="27" t="str">
        <f>IFERROR(VLOOKUP(BB205,#REF!,7,0),"")</f>
        <v/>
      </c>
      <c r="BF205" s="27" t="str">
        <f>IFERROR(IF(VLOOKUP(BB205,#REF!,8,0)=0,"NE","ANO"),"")</f>
        <v/>
      </c>
      <c r="BH205" s="21" t="e">
        <f t="shared" si="549"/>
        <v>#REF!</v>
      </c>
      <c r="BI205" s="21" t="str">
        <f t="shared" si="570"/>
        <v/>
      </c>
      <c r="BJ205" s="21" t="str">
        <f t="shared" si="571"/>
        <v/>
      </c>
      <c r="BK205" s="21" t="str">
        <f t="shared" si="572"/>
        <v xml:space="preserve"> </v>
      </c>
      <c r="BL205" s="21" t="str">
        <f t="shared" si="573"/>
        <v/>
      </c>
      <c r="BM205" s="27" t="str">
        <f t="shared" si="574"/>
        <v/>
      </c>
      <c r="BN205" s="27" t="str">
        <f t="shared" si="575"/>
        <v/>
      </c>
      <c r="BP205" s="21" t="e">
        <f>IF(COUNTA($BP$199:BP204)&lt;=COUNTIF(#REF!,_listky!$BP$197),MAX($BP$199:BP204)+1,"")</f>
        <v>#REF!</v>
      </c>
      <c r="BQ205" s="21" t="str">
        <f>IFERROR(INDEX(#REF!,MATCH($BP$197&amp;"_"&amp;$BP205,#REF!,0),1),"")</f>
        <v/>
      </c>
      <c r="BR205" s="21" t="str">
        <f>IFERROR(INDEX(#REF!,MATCH($BP$197&amp;"_"&amp;$BP205,#REF!,0),1),"")</f>
        <v/>
      </c>
      <c r="BS205" s="21" t="str">
        <f>IFERROR(INDEX(#REF!,MATCH($BP$197&amp;"_"&amp;$BP205,#REF!,0),1),"")&amp;" "&amp;IFERROR(INDEX(#REF!,MATCH($BP$197&amp;"_"&amp;$BP205,#REF!,0),1),"")</f>
        <v xml:space="preserve"> </v>
      </c>
      <c r="BT205" s="21" t="str">
        <f>IFERROR(INDEX(#REF!,MATCH($BP$197&amp;"_"&amp;$BP205,#REF!,0),1),"")</f>
        <v/>
      </c>
      <c r="BU205" s="27" t="str">
        <f>IFERROR(VLOOKUP(BR205,#REF!,7,0),"")</f>
        <v/>
      </c>
      <c r="BV205" s="27" t="str">
        <f>IFERROR(IF(VLOOKUP(BR205,#REF!,8,0)=0,"NE","ANO"),"")</f>
        <v/>
      </c>
      <c r="BX205" s="21" t="e">
        <f t="shared" si="550"/>
        <v>#REF!</v>
      </c>
      <c r="BY205" s="21" t="str">
        <f t="shared" si="576"/>
        <v/>
      </c>
      <c r="BZ205" s="21" t="str">
        <f t="shared" si="577"/>
        <v/>
      </c>
      <c r="CA205" s="21" t="str">
        <f t="shared" si="578"/>
        <v xml:space="preserve"> </v>
      </c>
      <c r="CB205" s="21" t="str">
        <f t="shared" si="579"/>
        <v/>
      </c>
      <c r="CC205" s="27" t="str">
        <f t="shared" si="580"/>
        <v/>
      </c>
      <c r="CD205" s="27" t="str">
        <f t="shared" si="581"/>
        <v/>
      </c>
      <c r="CF205" s="21" t="e">
        <f>IF(COUNTA($CF$199:CF204)&lt;=COUNTIF(#REF!,_listky!$CF$197),MAX($CF$199:CF204)+1,"")</f>
        <v>#REF!</v>
      </c>
      <c r="CG205" s="21" t="str">
        <f>IFERROR(INDEX(#REF!,MATCH($CF$197&amp;"_"&amp;$CF205,#REF!,0),1),"")</f>
        <v/>
      </c>
      <c r="CH205" s="21" t="str">
        <f>IFERROR(INDEX(#REF!,MATCH($CF$197&amp;"_"&amp;$CF205,#REF!,0),1),"")</f>
        <v/>
      </c>
      <c r="CI205" s="21" t="str">
        <f>IFERROR(INDEX(#REF!,MATCH($CF$197&amp;"_"&amp;$CF205,#REF!,0),1),"")&amp;" "&amp;IFERROR(INDEX(#REF!,MATCH($CF$197&amp;"_"&amp;$CF205,#REF!,0),1),"")</f>
        <v xml:space="preserve"> </v>
      </c>
      <c r="CJ205" s="21" t="str">
        <f>IFERROR(INDEX(#REF!,MATCH($CF$197&amp;"_"&amp;$CF205,#REF!,0),1),"")</f>
        <v/>
      </c>
      <c r="CK205" s="27" t="str">
        <f>IFERROR(VLOOKUP(CH205,#REF!,7,0),"")</f>
        <v/>
      </c>
      <c r="CL205" s="27" t="str">
        <f>IFERROR(IF(VLOOKUP(CH205,#REF!,8,0)=0,"NE","ANO"),"")</f>
        <v/>
      </c>
      <c r="CN205" s="21" t="e">
        <f t="shared" si="551"/>
        <v>#REF!</v>
      </c>
      <c r="CO205" s="21" t="str">
        <f t="shared" si="582"/>
        <v/>
      </c>
      <c r="CP205" s="21" t="str">
        <f t="shared" si="583"/>
        <v/>
      </c>
      <c r="CQ205" s="21" t="str">
        <f t="shared" si="584"/>
        <v xml:space="preserve"> </v>
      </c>
      <c r="CR205" s="21" t="str">
        <f t="shared" si="585"/>
        <v/>
      </c>
      <c r="CS205" s="27" t="str">
        <f t="shared" si="586"/>
        <v/>
      </c>
      <c r="CT205" s="27" t="str">
        <f t="shared" si="587"/>
        <v/>
      </c>
    </row>
    <row r="206" spans="4:98" x14ac:dyDescent="0.25">
      <c r="D206" s="21" t="e">
        <f>IF(COUNTA($D$199:D205)&lt;=COUNTIF(#REF!,_listky!$D$197),MAX($D$199:D205)+1,"")</f>
        <v>#REF!</v>
      </c>
      <c r="E206" s="21" t="str">
        <f>IFERROR(INDEX(#REF!,MATCH($D$197&amp;"_"&amp;$D206,#REF!,0),1),"")</f>
        <v/>
      </c>
      <c r="F206" s="21" t="str">
        <f>IFERROR(INDEX(#REF!,MATCH($D$197&amp;"_"&amp;$D206,#REF!,0),1),"")</f>
        <v/>
      </c>
      <c r="G206" s="21" t="str">
        <f>IFERROR(INDEX(#REF!,MATCH($D$197&amp;"_"&amp;$D206,#REF!,0),1),"")&amp;" "&amp;IFERROR(INDEX(#REF!,MATCH($D$197&amp;"_"&amp;$D206,#REF!,0),1),"")</f>
        <v xml:space="preserve"> </v>
      </c>
      <c r="H206" s="21" t="str">
        <f>IFERROR(INDEX(#REF!,MATCH($D$197&amp;"_"&amp;$D206,#REF!,0),1),"")</f>
        <v/>
      </c>
      <c r="I206" s="27" t="str">
        <f>IFERROR(VLOOKUP(F206,#REF!,7,0),"")</f>
        <v/>
      </c>
      <c r="J206" s="27" t="str">
        <f>IFERROR(IF(VLOOKUP(F206,#REF!,8,0)=0,"NE","ANO"),"")</f>
        <v/>
      </c>
      <c r="L206" s="21" t="e">
        <f t="shared" si="546"/>
        <v>#REF!</v>
      </c>
      <c r="M206" s="21" t="str">
        <f t="shared" si="552"/>
        <v/>
      </c>
      <c r="N206" s="21" t="str">
        <f t="shared" si="553"/>
        <v/>
      </c>
      <c r="O206" s="21" t="str">
        <f t="shared" si="554"/>
        <v xml:space="preserve"> </v>
      </c>
      <c r="P206" s="21" t="str">
        <f t="shared" si="555"/>
        <v/>
      </c>
      <c r="Q206" s="27" t="str">
        <f t="shared" si="556"/>
        <v/>
      </c>
      <c r="R206" s="27" t="str">
        <f t="shared" si="557"/>
        <v/>
      </c>
      <c r="T206" s="21" t="e">
        <f>IF(COUNTA($T$199:T205)&lt;=COUNTIF(#REF!,_listky!$T$197),MAX($T$199:T205)+1,"")</f>
        <v>#REF!</v>
      </c>
      <c r="U206" s="21" t="str">
        <f>IFERROR(INDEX(#REF!,MATCH($T$197&amp;"_"&amp;$T206,#REF!,0),1),"")</f>
        <v/>
      </c>
      <c r="V206" s="21" t="str">
        <f>IFERROR(INDEX(#REF!,MATCH($T$197&amp;"_"&amp;$T206,#REF!,0),1),"")</f>
        <v/>
      </c>
      <c r="W206" s="21" t="str">
        <f>IFERROR(INDEX(#REF!,MATCH($T$197&amp;"_"&amp;$T206,#REF!,0),1),"")&amp;" "&amp;IFERROR(INDEX(#REF!,MATCH($T$197&amp;"_"&amp;$T206,#REF!,0),1),"")</f>
        <v xml:space="preserve"> </v>
      </c>
      <c r="X206" s="21" t="str">
        <f>IFERROR(INDEX(#REF!,MATCH($T$197&amp;"_"&amp;$T206,#REF!,0),1),"")</f>
        <v/>
      </c>
      <c r="Y206" s="27" t="str">
        <f>IFERROR(VLOOKUP(V206,#REF!,7,0),"")</f>
        <v/>
      </c>
      <c r="Z206" s="27" t="str">
        <f>IFERROR(IF(VLOOKUP(V206,#REF!,8,0)=0,"NE","ANO"),"")</f>
        <v/>
      </c>
      <c r="AB206" s="21" t="e">
        <f t="shared" si="547"/>
        <v>#REF!</v>
      </c>
      <c r="AC206" s="21" t="str">
        <f t="shared" si="558"/>
        <v/>
      </c>
      <c r="AD206" s="21" t="str">
        <f t="shared" si="559"/>
        <v/>
      </c>
      <c r="AE206" s="21" t="str">
        <f t="shared" si="560"/>
        <v xml:space="preserve"> </v>
      </c>
      <c r="AF206" s="21" t="str">
        <f t="shared" si="561"/>
        <v/>
      </c>
      <c r="AG206" s="27" t="str">
        <f t="shared" si="562"/>
        <v/>
      </c>
      <c r="AH206" s="27" t="str">
        <f t="shared" si="563"/>
        <v/>
      </c>
      <c r="AJ206" s="21" t="e">
        <f>IF(COUNTA($AJ$199:AJ205)&lt;=COUNTIF(#REF!,_listky!$AJ$197),MAX($AJ$199:AJ205)+1,"")</f>
        <v>#REF!</v>
      </c>
      <c r="AK206" s="21" t="str">
        <f>IFERROR(INDEX(#REF!,MATCH($AJ$197&amp;"_"&amp;$AJ206,#REF!,0),1),"")</f>
        <v/>
      </c>
      <c r="AL206" s="21" t="str">
        <f>IFERROR(INDEX(#REF!,MATCH($AJ$197&amp;"_"&amp;$AJ206,#REF!,0),1),"")</f>
        <v/>
      </c>
      <c r="AM206" s="21" t="str">
        <f>IFERROR(INDEX(#REF!,MATCH($AJ$197&amp;"_"&amp;$AJ206,#REF!,0),1),"")&amp;" "&amp;IFERROR(INDEX(#REF!,MATCH($AJ$197&amp;"_"&amp;$AJ206,#REF!,0),1),"")</f>
        <v xml:space="preserve"> </v>
      </c>
      <c r="AN206" s="21" t="str">
        <f>IFERROR(INDEX(#REF!,MATCH($AJ$197&amp;"_"&amp;$AJ206,#REF!,0),1),"")</f>
        <v/>
      </c>
      <c r="AO206" s="27" t="str">
        <f>IFERROR(VLOOKUP(AL206,#REF!,7,0),"")</f>
        <v/>
      </c>
      <c r="AP206" s="27" t="str">
        <f>IFERROR(IF(VLOOKUP(AL206,#REF!,8,0)=0,"NE","ANO"),"")</f>
        <v/>
      </c>
      <c r="AR206" s="21" t="e">
        <f t="shared" si="548"/>
        <v>#REF!</v>
      </c>
      <c r="AS206" s="21" t="str">
        <f t="shared" si="564"/>
        <v/>
      </c>
      <c r="AT206" s="21" t="str">
        <f t="shared" si="565"/>
        <v/>
      </c>
      <c r="AU206" s="21" t="str">
        <f t="shared" si="566"/>
        <v xml:space="preserve"> </v>
      </c>
      <c r="AV206" s="21" t="str">
        <f t="shared" si="567"/>
        <v/>
      </c>
      <c r="AW206" s="27" t="str">
        <f t="shared" si="568"/>
        <v/>
      </c>
      <c r="AX206" s="27" t="str">
        <f t="shared" si="569"/>
        <v/>
      </c>
      <c r="AZ206" s="21" t="e">
        <f>IF(COUNTA($AZ$199:AZ205)&lt;=COUNTIF(#REF!,_listky!$AZ$197),MAX($AZ$199:AZ205)+1,"")</f>
        <v>#REF!</v>
      </c>
      <c r="BA206" s="21" t="str">
        <f>IFERROR(INDEX(#REF!,MATCH($AZ$197&amp;"_"&amp;$AZ206,#REF!,0),1),"")</f>
        <v/>
      </c>
      <c r="BB206" s="21" t="str">
        <f>IFERROR(INDEX(#REF!,MATCH($AZ$197&amp;"_"&amp;$AZ206,#REF!,0),1),"")</f>
        <v/>
      </c>
      <c r="BC206" s="21" t="str">
        <f>IFERROR(INDEX(#REF!,MATCH($AZ$197&amp;"_"&amp;$AZ206,#REF!,0),1),"")&amp;" "&amp;IFERROR(INDEX(#REF!,MATCH($AZ$197&amp;"_"&amp;$AZ206,#REF!,0),1),"")</f>
        <v xml:space="preserve"> </v>
      </c>
      <c r="BD206" s="21" t="str">
        <f>IFERROR(INDEX(#REF!,MATCH($AZ$197&amp;"_"&amp;$AZ206,#REF!,0),1),"")</f>
        <v/>
      </c>
      <c r="BE206" s="27" t="str">
        <f>IFERROR(VLOOKUP(BB206,#REF!,7,0),"")</f>
        <v/>
      </c>
      <c r="BF206" s="27" t="str">
        <f>IFERROR(IF(VLOOKUP(BB206,#REF!,8,0)=0,"NE","ANO"),"")</f>
        <v/>
      </c>
      <c r="BH206" s="21" t="e">
        <f t="shared" si="549"/>
        <v>#REF!</v>
      </c>
      <c r="BI206" s="21" t="str">
        <f t="shared" si="570"/>
        <v/>
      </c>
      <c r="BJ206" s="21" t="str">
        <f t="shared" si="571"/>
        <v/>
      </c>
      <c r="BK206" s="21" t="str">
        <f t="shared" si="572"/>
        <v xml:space="preserve"> </v>
      </c>
      <c r="BL206" s="21" t="str">
        <f t="shared" si="573"/>
        <v/>
      </c>
      <c r="BM206" s="27" t="str">
        <f t="shared" si="574"/>
        <v/>
      </c>
      <c r="BN206" s="27" t="str">
        <f t="shared" si="575"/>
        <v/>
      </c>
      <c r="BP206" s="21" t="e">
        <f>IF(COUNTA($BP$199:BP205)&lt;=COUNTIF(#REF!,_listky!$BP$197),MAX($BP$199:BP205)+1,"")</f>
        <v>#REF!</v>
      </c>
      <c r="BQ206" s="21" t="str">
        <f>IFERROR(INDEX(#REF!,MATCH($BP$197&amp;"_"&amp;$BP206,#REF!,0),1),"")</f>
        <v/>
      </c>
      <c r="BR206" s="21" t="str">
        <f>IFERROR(INDEX(#REF!,MATCH($BP$197&amp;"_"&amp;$BP206,#REF!,0),1),"")</f>
        <v/>
      </c>
      <c r="BS206" s="21" t="str">
        <f>IFERROR(INDEX(#REF!,MATCH($BP$197&amp;"_"&amp;$BP206,#REF!,0),1),"")&amp;" "&amp;IFERROR(INDEX(#REF!,MATCH($BP$197&amp;"_"&amp;$BP206,#REF!,0),1),"")</f>
        <v xml:space="preserve"> </v>
      </c>
      <c r="BT206" s="21" t="str">
        <f>IFERROR(INDEX(#REF!,MATCH($BP$197&amp;"_"&amp;$BP206,#REF!,0),1),"")</f>
        <v/>
      </c>
      <c r="BU206" s="27" t="str">
        <f>IFERROR(VLOOKUP(BR206,#REF!,7,0),"")</f>
        <v/>
      </c>
      <c r="BV206" s="27" t="str">
        <f>IFERROR(IF(VLOOKUP(BR206,#REF!,8,0)=0,"NE","ANO"),"")</f>
        <v/>
      </c>
      <c r="BX206" s="21" t="e">
        <f t="shared" si="550"/>
        <v>#REF!</v>
      </c>
      <c r="BY206" s="21" t="str">
        <f t="shared" si="576"/>
        <v/>
      </c>
      <c r="BZ206" s="21" t="str">
        <f t="shared" si="577"/>
        <v/>
      </c>
      <c r="CA206" s="21" t="str">
        <f t="shared" si="578"/>
        <v xml:space="preserve"> </v>
      </c>
      <c r="CB206" s="21" t="str">
        <f t="shared" si="579"/>
        <v/>
      </c>
      <c r="CC206" s="27" t="str">
        <f t="shared" si="580"/>
        <v/>
      </c>
      <c r="CD206" s="27" t="str">
        <f t="shared" si="581"/>
        <v/>
      </c>
      <c r="CF206" s="21" t="e">
        <f>IF(COUNTA($CF$199:CF205)&lt;=COUNTIF(#REF!,_listky!$CF$197),MAX($CF$199:CF205)+1,"")</f>
        <v>#REF!</v>
      </c>
      <c r="CG206" s="21" t="str">
        <f>IFERROR(INDEX(#REF!,MATCH($CF$197&amp;"_"&amp;$CF206,#REF!,0),1),"")</f>
        <v/>
      </c>
      <c r="CH206" s="21" t="str">
        <f>IFERROR(INDEX(#REF!,MATCH($CF$197&amp;"_"&amp;$CF206,#REF!,0),1),"")</f>
        <v/>
      </c>
      <c r="CI206" s="21" t="str">
        <f>IFERROR(INDEX(#REF!,MATCH($CF$197&amp;"_"&amp;$CF206,#REF!,0),1),"")&amp;" "&amp;IFERROR(INDEX(#REF!,MATCH($CF$197&amp;"_"&amp;$CF206,#REF!,0),1),"")</f>
        <v xml:space="preserve"> </v>
      </c>
      <c r="CJ206" s="21" t="str">
        <f>IFERROR(INDEX(#REF!,MATCH($CF$197&amp;"_"&amp;$CF206,#REF!,0),1),"")</f>
        <v/>
      </c>
      <c r="CK206" s="27" t="str">
        <f>IFERROR(VLOOKUP(CH206,#REF!,7,0),"")</f>
        <v/>
      </c>
      <c r="CL206" s="27" t="str">
        <f>IFERROR(IF(VLOOKUP(CH206,#REF!,8,0)=0,"NE","ANO"),"")</f>
        <v/>
      </c>
      <c r="CN206" s="21" t="e">
        <f t="shared" si="551"/>
        <v>#REF!</v>
      </c>
      <c r="CO206" s="21" t="str">
        <f t="shared" si="582"/>
        <v/>
      </c>
      <c r="CP206" s="21" t="str">
        <f t="shared" si="583"/>
        <v/>
      </c>
      <c r="CQ206" s="21" t="str">
        <f t="shared" si="584"/>
        <v xml:space="preserve"> </v>
      </c>
      <c r="CR206" s="21" t="str">
        <f t="shared" si="585"/>
        <v/>
      </c>
      <c r="CS206" s="27" t="str">
        <f t="shared" si="586"/>
        <v/>
      </c>
      <c r="CT206" s="27" t="str">
        <f t="shared" si="587"/>
        <v/>
      </c>
    </row>
    <row r="207" spans="4:98" x14ac:dyDescent="0.25">
      <c r="D207" s="21" t="e">
        <f>IF(COUNTA($D$199:D206)&lt;=COUNTIF(#REF!,_listky!$D$197),MAX($D$199:D206)+1,"")</f>
        <v>#REF!</v>
      </c>
      <c r="E207" s="21" t="str">
        <f>IFERROR(INDEX(#REF!,MATCH($D$197&amp;"_"&amp;$D207,#REF!,0),1),"")</f>
        <v/>
      </c>
      <c r="F207" s="21" t="str">
        <f>IFERROR(INDEX(#REF!,MATCH($D$197&amp;"_"&amp;$D207,#REF!,0),1),"")</f>
        <v/>
      </c>
      <c r="G207" s="21" t="str">
        <f>IFERROR(INDEX(#REF!,MATCH($D$197&amp;"_"&amp;$D207,#REF!,0),1),"")&amp;" "&amp;IFERROR(INDEX(#REF!,MATCH($D$197&amp;"_"&amp;$D207,#REF!,0),1),"")</f>
        <v xml:space="preserve"> </v>
      </c>
      <c r="H207" s="21" t="str">
        <f>IFERROR(INDEX(#REF!,MATCH($D$197&amp;"_"&amp;$D207,#REF!,0),1),"")</f>
        <v/>
      </c>
      <c r="I207" s="27" t="str">
        <f>IFERROR(VLOOKUP(F207,#REF!,7,0),"")</f>
        <v/>
      </c>
      <c r="J207" s="27" t="str">
        <f>IFERROR(IF(VLOOKUP(F207,#REF!,8,0)=0,"NE","ANO"),"")</f>
        <v/>
      </c>
      <c r="L207" s="21" t="e">
        <f t="shared" si="546"/>
        <v>#REF!</v>
      </c>
      <c r="M207" s="21" t="str">
        <f t="shared" si="552"/>
        <v/>
      </c>
      <c r="N207" s="21" t="str">
        <f t="shared" si="553"/>
        <v/>
      </c>
      <c r="O207" s="21" t="str">
        <f t="shared" si="554"/>
        <v xml:space="preserve"> </v>
      </c>
      <c r="P207" s="21" t="str">
        <f t="shared" si="555"/>
        <v/>
      </c>
      <c r="Q207" s="27" t="str">
        <f t="shared" si="556"/>
        <v/>
      </c>
      <c r="R207" s="27" t="str">
        <f t="shared" si="557"/>
        <v/>
      </c>
      <c r="T207" s="21" t="e">
        <f>IF(COUNTA($T$199:T206)&lt;=COUNTIF(#REF!,_listky!$T$197),MAX($T$199:T206)+1,"")</f>
        <v>#REF!</v>
      </c>
      <c r="U207" s="21" t="str">
        <f>IFERROR(INDEX(#REF!,MATCH($T$197&amp;"_"&amp;$T207,#REF!,0),1),"")</f>
        <v/>
      </c>
      <c r="V207" s="21" t="str">
        <f>IFERROR(INDEX(#REF!,MATCH($T$197&amp;"_"&amp;$T207,#REF!,0),1),"")</f>
        <v/>
      </c>
      <c r="W207" s="21" t="str">
        <f>IFERROR(INDEX(#REF!,MATCH($T$197&amp;"_"&amp;$T207,#REF!,0),1),"")&amp;" "&amp;IFERROR(INDEX(#REF!,MATCH($T$197&amp;"_"&amp;$T207,#REF!,0),1),"")</f>
        <v xml:space="preserve"> </v>
      </c>
      <c r="X207" s="21" t="str">
        <f>IFERROR(INDEX(#REF!,MATCH($T$197&amp;"_"&amp;$T207,#REF!,0),1),"")</f>
        <v/>
      </c>
      <c r="Y207" s="27" t="str">
        <f>IFERROR(VLOOKUP(V207,#REF!,7,0),"")</f>
        <v/>
      </c>
      <c r="Z207" s="27" t="str">
        <f>IFERROR(IF(VLOOKUP(V207,#REF!,8,0)=0,"NE","ANO"),"")</f>
        <v/>
      </c>
      <c r="AB207" s="21" t="e">
        <f t="shared" si="547"/>
        <v>#REF!</v>
      </c>
      <c r="AC207" s="21" t="str">
        <f t="shared" si="558"/>
        <v/>
      </c>
      <c r="AD207" s="21" t="str">
        <f t="shared" si="559"/>
        <v/>
      </c>
      <c r="AE207" s="21" t="str">
        <f t="shared" si="560"/>
        <v xml:space="preserve"> </v>
      </c>
      <c r="AF207" s="21" t="str">
        <f t="shared" si="561"/>
        <v/>
      </c>
      <c r="AG207" s="27" t="str">
        <f t="shared" si="562"/>
        <v/>
      </c>
      <c r="AH207" s="27" t="str">
        <f t="shared" si="563"/>
        <v/>
      </c>
      <c r="AJ207" s="21" t="e">
        <f>IF(COUNTA($AJ$199:AJ206)&lt;=COUNTIF(#REF!,_listky!$AJ$197),MAX($AJ$199:AJ206)+1,"")</f>
        <v>#REF!</v>
      </c>
      <c r="AK207" s="21" t="str">
        <f>IFERROR(INDEX(#REF!,MATCH($AJ$197&amp;"_"&amp;$AJ207,#REF!,0),1),"")</f>
        <v/>
      </c>
      <c r="AL207" s="21" t="str">
        <f>IFERROR(INDEX(#REF!,MATCH($AJ$197&amp;"_"&amp;$AJ207,#REF!,0),1),"")</f>
        <v/>
      </c>
      <c r="AM207" s="21" t="str">
        <f>IFERROR(INDEX(#REF!,MATCH($AJ$197&amp;"_"&amp;$AJ207,#REF!,0),1),"")&amp;" "&amp;IFERROR(INDEX(#REF!,MATCH($AJ$197&amp;"_"&amp;$AJ207,#REF!,0),1),"")</f>
        <v xml:space="preserve"> </v>
      </c>
      <c r="AN207" s="21" t="str">
        <f>IFERROR(INDEX(#REF!,MATCH($AJ$197&amp;"_"&amp;$AJ207,#REF!,0),1),"")</f>
        <v/>
      </c>
      <c r="AO207" s="27" t="str">
        <f>IFERROR(VLOOKUP(AL207,#REF!,7,0),"")</f>
        <v/>
      </c>
      <c r="AP207" s="27" t="str">
        <f>IFERROR(IF(VLOOKUP(AL207,#REF!,8,0)=0,"NE","ANO"),"")</f>
        <v/>
      </c>
      <c r="AR207" s="21" t="e">
        <f t="shared" si="548"/>
        <v>#REF!</v>
      </c>
      <c r="AS207" s="21" t="str">
        <f t="shared" si="564"/>
        <v/>
      </c>
      <c r="AT207" s="21" t="str">
        <f t="shared" si="565"/>
        <v/>
      </c>
      <c r="AU207" s="21" t="str">
        <f t="shared" si="566"/>
        <v xml:space="preserve"> </v>
      </c>
      <c r="AV207" s="21" t="str">
        <f t="shared" si="567"/>
        <v/>
      </c>
      <c r="AW207" s="27" t="str">
        <f t="shared" si="568"/>
        <v/>
      </c>
      <c r="AX207" s="27" t="str">
        <f t="shared" si="569"/>
        <v/>
      </c>
      <c r="AZ207" s="21" t="e">
        <f>IF(COUNTA($AZ$199:AZ206)&lt;=COUNTIF(#REF!,_listky!$AZ$197),MAX($AZ$199:AZ206)+1,"")</f>
        <v>#REF!</v>
      </c>
      <c r="BA207" s="21" t="str">
        <f>IFERROR(INDEX(#REF!,MATCH($AZ$197&amp;"_"&amp;$AZ207,#REF!,0),1),"")</f>
        <v/>
      </c>
      <c r="BB207" s="21" t="str">
        <f>IFERROR(INDEX(#REF!,MATCH($AZ$197&amp;"_"&amp;$AZ207,#REF!,0),1),"")</f>
        <v/>
      </c>
      <c r="BC207" s="21" t="str">
        <f>IFERROR(INDEX(#REF!,MATCH($AZ$197&amp;"_"&amp;$AZ207,#REF!,0),1),"")&amp;" "&amp;IFERROR(INDEX(#REF!,MATCH($AZ$197&amp;"_"&amp;$AZ207,#REF!,0),1),"")</f>
        <v xml:space="preserve"> </v>
      </c>
      <c r="BD207" s="21" t="str">
        <f>IFERROR(INDEX(#REF!,MATCH($AZ$197&amp;"_"&amp;$AZ207,#REF!,0),1),"")</f>
        <v/>
      </c>
      <c r="BE207" s="27" t="str">
        <f>IFERROR(VLOOKUP(BB207,#REF!,7,0),"")</f>
        <v/>
      </c>
      <c r="BF207" s="27" t="str">
        <f>IFERROR(IF(VLOOKUP(BB207,#REF!,8,0)=0,"NE","ANO"),"")</f>
        <v/>
      </c>
      <c r="BH207" s="21" t="e">
        <f t="shared" si="549"/>
        <v>#REF!</v>
      </c>
      <c r="BI207" s="21" t="str">
        <f t="shared" si="570"/>
        <v/>
      </c>
      <c r="BJ207" s="21" t="str">
        <f t="shared" si="571"/>
        <v/>
      </c>
      <c r="BK207" s="21" t="str">
        <f t="shared" si="572"/>
        <v xml:space="preserve"> </v>
      </c>
      <c r="BL207" s="21" t="str">
        <f t="shared" si="573"/>
        <v/>
      </c>
      <c r="BM207" s="27" t="str">
        <f t="shared" si="574"/>
        <v/>
      </c>
      <c r="BN207" s="27" t="str">
        <f t="shared" si="575"/>
        <v/>
      </c>
      <c r="BP207" s="21" t="e">
        <f>IF(COUNTA($BP$199:BP206)&lt;=COUNTIF(#REF!,_listky!$BP$197),MAX($BP$199:BP206)+1,"")</f>
        <v>#REF!</v>
      </c>
      <c r="BQ207" s="21" t="str">
        <f>IFERROR(INDEX(#REF!,MATCH($BP$197&amp;"_"&amp;$BP207,#REF!,0),1),"")</f>
        <v/>
      </c>
      <c r="BR207" s="21" t="str">
        <f>IFERROR(INDEX(#REF!,MATCH($BP$197&amp;"_"&amp;$BP207,#REF!,0),1),"")</f>
        <v/>
      </c>
      <c r="BS207" s="21" t="str">
        <f>IFERROR(INDEX(#REF!,MATCH($BP$197&amp;"_"&amp;$BP207,#REF!,0),1),"")&amp;" "&amp;IFERROR(INDEX(#REF!,MATCH($BP$197&amp;"_"&amp;$BP207,#REF!,0),1),"")</f>
        <v xml:space="preserve"> </v>
      </c>
      <c r="BT207" s="21" t="str">
        <f>IFERROR(INDEX(#REF!,MATCH($BP$197&amp;"_"&amp;$BP207,#REF!,0),1),"")</f>
        <v/>
      </c>
      <c r="BU207" s="27" t="str">
        <f>IFERROR(VLOOKUP(BR207,#REF!,7,0),"")</f>
        <v/>
      </c>
      <c r="BV207" s="27" t="str">
        <f>IFERROR(IF(VLOOKUP(BR207,#REF!,8,0)=0,"NE","ANO"),"")</f>
        <v/>
      </c>
      <c r="BX207" s="21" t="e">
        <f t="shared" si="550"/>
        <v>#REF!</v>
      </c>
      <c r="BY207" s="21" t="str">
        <f t="shared" si="576"/>
        <v/>
      </c>
      <c r="BZ207" s="21" t="str">
        <f t="shared" si="577"/>
        <v/>
      </c>
      <c r="CA207" s="21" t="str">
        <f t="shared" si="578"/>
        <v xml:space="preserve"> </v>
      </c>
      <c r="CB207" s="21" t="str">
        <f t="shared" si="579"/>
        <v/>
      </c>
      <c r="CC207" s="27" t="str">
        <f t="shared" si="580"/>
        <v/>
      </c>
      <c r="CD207" s="27" t="str">
        <f t="shared" si="581"/>
        <v/>
      </c>
      <c r="CF207" s="21" t="e">
        <f>IF(COUNTA($CF$199:CF206)&lt;=COUNTIF(#REF!,_listky!$CF$197),MAX($CF$199:CF206)+1,"")</f>
        <v>#REF!</v>
      </c>
      <c r="CG207" s="21" t="str">
        <f>IFERROR(INDEX(#REF!,MATCH($CF$197&amp;"_"&amp;$CF207,#REF!,0),1),"")</f>
        <v/>
      </c>
      <c r="CH207" s="21" t="str">
        <f>IFERROR(INDEX(#REF!,MATCH($CF$197&amp;"_"&amp;$CF207,#REF!,0),1),"")</f>
        <v/>
      </c>
      <c r="CI207" s="21" t="str">
        <f>IFERROR(INDEX(#REF!,MATCH($CF$197&amp;"_"&amp;$CF207,#REF!,0),1),"")&amp;" "&amp;IFERROR(INDEX(#REF!,MATCH($CF$197&amp;"_"&amp;$CF207,#REF!,0),1),"")</f>
        <v xml:space="preserve"> </v>
      </c>
      <c r="CJ207" s="21" t="str">
        <f>IFERROR(INDEX(#REF!,MATCH($CF$197&amp;"_"&amp;$CF207,#REF!,0),1),"")</f>
        <v/>
      </c>
      <c r="CK207" s="27" t="str">
        <f>IFERROR(VLOOKUP(CH207,#REF!,7,0),"")</f>
        <v/>
      </c>
      <c r="CL207" s="27" t="str">
        <f>IFERROR(IF(VLOOKUP(CH207,#REF!,8,0)=0,"NE","ANO"),"")</f>
        <v/>
      </c>
      <c r="CN207" s="21" t="e">
        <f t="shared" si="551"/>
        <v>#REF!</v>
      </c>
      <c r="CO207" s="21" t="str">
        <f t="shared" si="582"/>
        <v/>
      </c>
      <c r="CP207" s="21" t="str">
        <f t="shared" si="583"/>
        <v/>
      </c>
      <c r="CQ207" s="21" t="str">
        <f t="shared" si="584"/>
        <v xml:space="preserve"> </v>
      </c>
      <c r="CR207" s="21" t="str">
        <f t="shared" si="585"/>
        <v/>
      </c>
      <c r="CS207" s="27" t="str">
        <f t="shared" si="586"/>
        <v/>
      </c>
      <c r="CT207" s="27" t="str">
        <f t="shared" si="587"/>
        <v/>
      </c>
    </row>
    <row r="208" spans="4:98" x14ac:dyDescent="0.25">
      <c r="D208" s="21" t="e">
        <f>IF(COUNTA($D$199:D207)&lt;=COUNTIF(#REF!,_listky!$D$197),MAX($D$199:D207)+1,"")</f>
        <v>#REF!</v>
      </c>
      <c r="E208" s="21" t="str">
        <f>IFERROR(INDEX(#REF!,MATCH($D$197&amp;"_"&amp;$D208,#REF!,0),1),"")</f>
        <v/>
      </c>
      <c r="F208" s="21" t="str">
        <f>IFERROR(INDEX(#REF!,MATCH($D$197&amp;"_"&amp;$D208,#REF!,0),1),"")</f>
        <v/>
      </c>
      <c r="G208" s="21" t="str">
        <f>IFERROR(INDEX(#REF!,MATCH($D$197&amp;"_"&amp;$D208,#REF!,0),1),"")&amp;" "&amp;IFERROR(INDEX(#REF!,MATCH($D$197&amp;"_"&amp;$D208,#REF!,0),1),"")</f>
        <v xml:space="preserve"> </v>
      </c>
      <c r="H208" s="21" t="str">
        <f>IFERROR(INDEX(#REF!,MATCH($D$197&amp;"_"&amp;$D208,#REF!,0),1),"")</f>
        <v/>
      </c>
      <c r="I208" s="27" t="str">
        <f>IFERROR(VLOOKUP(F208,#REF!,7,0),"")</f>
        <v/>
      </c>
      <c r="J208" s="27" t="str">
        <f>IFERROR(IF(VLOOKUP(F208,#REF!,8,0)=0,"NE","ANO"),"")</f>
        <v/>
      </c>
      <c r="L208" s="21" t="e">
        <f t="shared" si="546"/>
        <v>#REF!</v>
      </c>
      <c r="M208" s="21" t="str">
        <f t="shared" si="552"/>
        <v/>
      </c>
      <c r="N208" s="21" t="str">
        <f t="shared" si="553"/>
        <v/>
      </c>
      <c r="O208" s="21" t="str">
        <f t="shared" si="554"/>
        <v xml:space="preserve"> </v>
      </c>
      <c r="P208" s="21" t="str">
        <f t="shared" si="555"/>
        <v/>
      </c>
      <c r="Q208" s="27" t="str">
        <f t="shared" si="556"/>
        <v/>
      </c>
      <c r="R208" s="27" t="str">
        <f t="shared" si="557"/>
        <v/>
      </c>
      <c r="T208" s="21" t="e">
        <f>IF(COUNTA($T$199:T207)&lt;=COUNTIF(#REF!,_listky!$T$197),MAX($T$199:T207)+1,"")</f>
        <v>#REF!</v>
      </c>
      <c r="U208" s="21" t="str">
        <f>IFERROR(INDEX(#REF!,MATCH($T$197&amp;"_"&amp;$T208,#REF!,0),1),"")</f>
        <v/>
      </c>
      <c r="V208" s="21" t="str">
        <f>IFERROR(INDEX(#REF!,MATCH($T$197&amp;"_"&amp;$T208,#REF!,0),1),"")</f>
        <v/>
      </c>
      <c r="W208" s="21" t="str">
        <f>IFERROR(INDEX(#REF!,MATCH($T$197&amp;"_"&amp;$T208,#REF!,0),1),"")&amp;" "&amp;IFERROR(INDEX(#REF!,MATCH($T$197&amp;"_"&amp;$T208,#REF!,0),1),"")</f>
        <v xml:space="preserve"> </v>
      </c>
      <c r="X208" s="21" t="str">
        <f>IFERROR(INDEX(#REF!,MATCH($T$197&amp;"_"&amp;$T208,#REF!,0),1),"")</f>
        <v/>
      </c>
      <c r="Y208" s="27" t="str">
        <f>IFERROR(VLOOKUP(V208,#REF!,7,0),"")</f>
        <v/>
      </c>
      <c r="Z208" s="27" t="str">
        <f>IFERROR(IF(VLOOKUP(V208,#REF!,8,0)=0,"NE","ANO"),"")</f>
        <v/>
      </c>
      <c r="AB208" s="21" t="e">
        <f t="shared" si="547"/>
        <v>#REF!</v>
      </c>
      <c r="AC208" s="21" t="str">
        <f t="shared" si="558"/>
        <v/>
      </c>
      <c r="AD208" s="21" t="str">
        <f t="shared" si="559"/>
        <v/>
      </c>
      <c r="AE208" s="21" t="str">
        <f t="shared" si="560"/>
        <v xml:space="preserve"> </v>
      </c>
      <c r="AF208" s="21" t="str">
        <f t="shared" si="561"/>
        <v/>
      </c>
      <c r="AG208" s="27" t="str">
        <f t="shared" si="562"/>
        <v/>
      </c>
      <c r="AH208" s="27" t="str">
        <f t="shared" si="563"/>
        <v/>
      </c>
      <c r="AJ208" s="21" t="e">
        <f>IF(COUNTA($AJ$199:AJ207)&lt;=COUNTIF(#REF!,_listky!$AJ$197),MAX($AJ$199:AJ207)+1,"")</f>
        <v>#REF!</v>
      </c>
      <c r="AK208" s="21" t="str">
        <f>IFERROR(INDEX(#REF!,MATCH($AJ$197&amp;"_"&amp;$AJ208,#REF!,0),1),"")</f>
        <v/>
      </c>
      <c r="AL208" s="21" t="str">
        <f>IFERROR(INDEX(#REF!,MATCH($AJ$197&amp;"_"&amp;$AJ208,#REF!,0),1),"")</f>
        <v/>
      </c>
      <c r="AM208" s="21" t="str">
        <f>IFERROR(INDEX(#REF!,MATCH($AJ$197&amp;"_"&amp;$AJ208,#REF!,0),1),"")&amp;" "&amp;IFERROR(INDEX(#REF!,MATCH($AJ$197&amp;"_"&amp;$AJ208,#REF!,0),1),"")</f>
        <v xml:space="preserve"> </v>
      </c>
      <c r="AN208" s="21" t="str">
        <f>IFERROR(INDEX(#REF!,MATCH($AJ$197&amp;"_"&amp;$AJ208,#REF!,0),1),"")</f>
        <v/>
      </c>
      <c r="AO208" s="27" t="str">
        <f>IFERROR(VLOOKUP(AL208,#REF!,7,0),"")</f>
        <v/>
      </c>
      <c r="AP208" s="27" t="str">
        <f>IFERROR(IF(VLOOKUP(AL208,#REF!,8,0)=0,"NE","ANO"),"")</f>
        <v/>
      </c>
      <c r="AR208" s="21" t="e">
        <f t="shared" si="548"/>
        <v>#REF!</v>
      </c>
      <c r="AS208" s="21" t="str">
        <f t="shared" si="564"/>
        <v/>
      </c>
      <c r="AT208" s="21" t="str">
        <f t="shared" si="565"/>
        <v/>
      </c>
      <c r="AU208" s="21" t="str">
        <f t="shared" si="566"/>
        <v xml:space="preserve"> </v>
      </c>
      <c r="AV208" s="21" t="str">
        <f t="shared" si="567"/>
        <v/>
      </c>
      <c r="AW208" s="27" t="str">
        <f t="shared" si="568"/>
        <v/>
      </c>
      <c r="AX208" s="27" t="str">
        <f t="shared" si="569"/>
        <v/>
      </c>
      <c r="AZ208" s="21" t="e">
        <f>IF(COUNTA($AZ$199:AZ207)&lt;=COUNTIF(#REF!,_listky!$AZ$197),MAX($AZ$199:AZ207)+1,"")</f>
        <v>#REF!</v>
      </c>
      <c r="BA208" s="21" t="str">
        <f>IFERROR(INDEX(#REF!,MATCH($AZ$197&amp;"_"&amp;$AZ208,#REF!,0),1),"")</f>
        <v/>
      </c>
      <c r="BB208" s="21" t="str">
        <f>IFERROR(INDEX(#REF!,MATCH($AZ$197&amp;"_"&amp;$AZ208,#REF!,0),1),"")</f>
        <v/>
      </c>
      <c r="BC208" s="21" t="str">
        <f>IFERROR(INDEX(#REF!,MATCH($AZ$197&amp;"_"&amp;$AZ208,#REF!,0),1),"")&amp;" "&amp;IFERROR(INDEX(#REF!,MATCH($AZ$197&amp;"_"&amp;$AZ208,#REF!,0),1),"")</f>
        <v xml:space="preserve"> </v>
      </c>
      <c r="BD208" s="21" t="str">
        <f>IFERROR(INDEX(#REF!,MATCH($AZ$197&amp;"_"&amp;$AZ208,#REF!,0),1),"")</f>
        <v/>
      </c>
      <c r="BE208" s="27" t="str">
        <f>IFERROR(VLOOKUP(BB208,#REF!,7,0),"")</f>
        <v/>
      </c>
      <c r="BF208" s="27" t="str">
        <f>IFERROR(IF(VLOOKUP(BB208,#REF!,8,0)=0,"NE","ANO"),"")</f>
        <v/>
      </c>
      <c r="BH208" s="21" t="e">
        <f t="shared" si="549"/>
        <v>#REF!</v>
      </c>
      <c r="BI208" s="21" t="str">
        <f t="shared" si="570"/>
        <v/>
      </c>
      <c r="BJ208" s="21" t="str">
        <f t="shared" si="571"/>
        <v/>
      </c>
      <c r="BK208" s="21" t="str">
        <f t="shared" si="572"/>
        <v xml:space="preserve"> </v>
      </c>
      <c r="BL208" s="21" t="str">
        <f t="shared" si="573"/>
        <v/>
      </c>
      <c r="BM208" s="27" t="str">
        <f t="shared" si="574"/>
        <v/>
      </c>
      <c r="BN208" s="27" t="str">
        <f t="shared" si="575"/>
        <v/>
      </c>
      <c r="BP208" s="21" t="e">
        <f>IF(COUNTA($BP$199:BP207)&lt;=COUNTIF(#REF!,_listky!$BP$197),MAX($BP$199:BP207)+1,"")</f>
        <v>#REF!</v>
      </c>
      <c r="BQ208" s="21" t="str">
        <f>IFERROR(INDEX(#REF!,MATCH($BP$197&amp;"_"&amp;$BP208,#REF!,0),1),"")</f>
        <v/>
      </c>
      <c r="BR208" s="21" t="str">
        <f>IFERROR(INDEX(#REF!,MATCH($BP$197&amp;"_"&amp;$BP208,#REF!,0),1),"")</f>
        <v/>
      </c>
      <c r="BS208" s="21" t="str">
        <f>IFERROR(INDEX(#REF!,MATCH($BP$197&amp;"_"&amp;$BP208,#REF!,0),1),"")&amp;" "&amp;IFERROR(INDEX(#REF!,MATCH($BP$197&amp;"_"&amp;$BP208,#REF!,0),1),"")</f>
        <v xml:space="preserve"> </v>
      </c>
      <c r="BT208" s="21" t="str">
        <f>IFERROR(INDEX(#REF!,MATCH($BP$197&amp;"_"&amp;$BP208,#REF!,0),1),"")</f>
        <v/>
      </c>
      <c r="BU208" s="27" t="str">
        <f>IFERROR(VLOOKUP(BR208,#REF!,7,0),"")</f>
        <v/>
      </c>
      <c r="BV208" s="27" t="str">
        <f>IFERROR(IF(VLOOKUP(BR208,#REF!,8,0)=0,"NE","ANO"),"")</f>
        <v/>
      </c>
      <c r="BX208" s="21" t="e">
        <f t="shared" si="550"/>
        <v>#REF!</v>
      </c>
      <c r="BY208" s="21" t="str">
        <f t="shared" si="576"/>
        <v/>
      </c>
      <c r="BZ208" s="21" t="str">
        <f t="shared" si="577"/>
        <v/>
      </c>
      <c r="CA208" s="21" t="str">
        <f t="shared" si="578"/>
        <v xml:space="preserve"> </v>
      </c>
      <c r="CB208" s="21" t="str">
        <f t="shared" si="579"/>
        <v/>
      </c>
      <c r="CC208" s="27" t="str">
        <f t="shared" si="580"/>
        <v/>
      </c>
      <c r="CD208" s="27" t="str">
        <f t="shared" si="581"/>
        <v/>
      </c>
      <c r="CF208" s="21" t="e">
        <f>IF(COUNTA($CF$199:CF207)&lt;=COUNTIF(#REF!,_listky!$CF$197),MAX($CF$199:CF207)+1,"")</f>
        <v>#REF!</v>
      </c>
      <c r="CG208" s="21" t="str">
        <f>IFERROR(INDEX(#REF!,MATCH($CF$197&amp;"_"&amp;$CF208,#REF!,0),1),"")</f>
        <v/>
      </c>
      <c r="CH208" s="21" t="str">
        <f>IFERROR(INDEX(#REF!,MATCH($CF$197&amp;"_"&amp;$CF208,#REF!,0),1),"")</f>
        <v/>
      </c>
      <c r="CI208" s="21" t="str">
        <f>IFERROR(INDEX(#REF!,MATCH($CF$197&amp;"_"&amp;$CF208,#REF!,0),1),"")&amp;" "&amp;IFERROR(INDEX(#REF!,MATCH($CF$197&amp;"_"&amp;$CF208,#REF!,0),1),"")</f>
        <v xml:space="preserve"> </v>
      </c>
      <c r="CJ208" s="21" t="str">
        <f>IFERROR(INDEX(#REF!,MATCH($CF$197&amp;"_"&amp;$CF208,#REF!,0),1),"")</f>
        <v/>
      </c>
      <c r="CK208" s="27" t="str">
        <f>IFERROR(VLOOKUP(CH208,#REF!,7,0),"")</f>
        <v/>
      </c>
      <c r="CL208" s="27" t="str">
        <f>IFERROR(IF(VLOOKUP(CH208,#REF!,8,0)=0,"NE","ANO"),"")</f>
        <v/>
      </c>
      <c r="CN208" s="21" t="e">
        <f t="shared" si="551"/>
        <v>#REF!</v>
      </c>
      <c r="CO208" s="21" t="str">
        <f t="shared" si="582"/>
        <v/>
      </c>
      <c r="CP208" s="21" t="str">
        <f t="shared" si="583"/>
        <v/>
      </c>
      <c r="CQ208" s="21" t="str">
        <f t="shared" si="584"/>
        <v xml:space="preserve"> </v>
      </c>
      <c r="CR208" s="21" t="str">
        <f t="shared" si="585"/>
        <v/>
      </c>
      <c r="CS208" s="27" t="str">
        <f t="shared" si="586"/>
        <v/>
      </c>
      <c r="CT208" s="27" t="str">
        <f t="shared" si="587"/>
        <v/>
      </c>
    </row>
    <row r="209" spans="4:98" x14ac:dyDescent="0.25">
      <c r="D209" s="21" t="e">
        <f>IF(COUNTA($D$199:D208)&lt;=COUNTIF(#REF!,_listky!$D$197),MAX($D$199:D208)+1,"")</f>
        <v>#REF!</v>
      </c>
      <c r="E209" s="21" t="str">
        <f>IFERROR(INDEX(#REF!,MATCH($D$197&amp;"_"&amp;$D209,#REF!,0),1),"")</f>
        <v/>
      </c>
      <c r="F209" s="21" t="str">
        <f>IFERROR(INDEX(#REF!,MATCH($D$197&amp;"_"&amp;$D209,#REF!,0),1),"")</f>
        <v/>
      </c>
      <c r="G209" s="21" t="str">
        <f>IFERROR(INDEX(#REF!,MATCH($D$197&amp;"_"&amp;$D209,#REF!,0),1),"")&amp;" "&amp;IFERROR(INDEX(#REF!,MATCH($D$197&amp;"_"&amp;$D209,#REF!,0),1),"")</f>
        <v xml:space="preserve"> </v>
      </c>
      <c r="H209" s="21" t="str">
        <f>IFERROR(INDEX(#REF!,MATCH($D$197&amp;"_"&amp;$D209,#REF!,0),1),"")</f>
        <v/>
      </c>
      <c r="I209" s="27" t="str">
        <f>IFERROR(VLOOKUP(F209,#REF!,7,0),"")</f>
        <v/>
      </c>
      <c r="J209" s="27" t="str">
        <f>IFERROR(IF(VLOOKUP(F209,#REF!,8,0)=0,"NE","ANO"),"")</f>
        <v/>
      </c>
      <c r="L209" s="21" t="e">
        <f t="shared" si="546"/>
        <v>#REF!</v>
      </c>
      <c r="M209" s="21" t="str">
        <f t="shared" si="552"/>
        <v/>
      </c>
      <c r="N209" s="21" t="str">
        <f t="shared" si="553"/>
        <v/>
      </c>
      <c r="O209" s="21" t="str">
        <f t="shared" si="554"/>
        <v xml:space="preserve"> </v>
      </c>
      <c r="P209" s="21" t="str">
        <f t="shared" si="555"/>
        <v/>
      </c>
      <c r="Q209" s="27" t="str">
        <f t="shared" si="556"/>
        <v/>
      </c>
      <c r="R209" s="27" t="str">
        <f t="shared" si="557"/>
        <v/>
      </c>
      <c r="T209" s="21" t="e">
        <f>IF(COUNTA($T$199:T208)&lt;=COUNTIF(#REF!,_listky!$T$197),MAX($T$199:T208)+1,"")</f>
        <v>#REF!</v>
      </c>
      <c r="U209" s="21" t="str">
        <f>IFERROR(INDEX(#REF!,MATCH($T$197&amp;"_"&amp;$T209,#REF!,0),1),"")</f>
        <v/>
      </c>
      <c r="V209" s="21" t="str">
        <f>IFERROR(INDEX(#REF!,MATCH($T$197&amp;"_"&amp;$T209,#REF!,0),1),"")</f>
        <v/>
      </c>
      <c r="W209" s="21" t="str">
        <f>IFERROR(INDEX(#REF!,MATCH($T$197&amp;"_"&amp;$T209,#REF!,0),1),"")&amp;" "&amp;IFERROR(INDEX(#REF!,MATCH($T$197&amp;"_"&amp;$T209,#REF!,0),1),"")</f>
        <v xml:space="preserve"> </v>
      </c>
      <c r="X209" s="21" t="str">
        <f>IFERROR(INDEX(#REF!,MATCH($T$197&amp;"_"&amp;$T209,#REF!,0),1),"")</f>
        <v/>
      </c>
      <c r="Y209" s="27" t="str">
        <f>IFERROR(VLOOKUP(V209,#REF!,7,0),"")</f>
        <v/>
      </c>
      <c r="Z209" s="27" t="str">
        <f>IFERROR(IF(VLOOKUP(V209,#REF!,8,0)=0,"NE","ANO"),"")</f>
        <v/>
      </c>
      <c r="AB209" s="21" t="e">
        <f t="shared" si="547"/>
        <v>#REF!</v>
      </c>
      <c r="AC209" s="21" t="str">
        <f t="shared" si="558"/>
        <v/>
      </c>
      <c r="AD209" s="21" t="str">
        <f t="shared" si="559"/>
        <v/>
      </c>
      <c r="AE209" s="21" t="str">
        <f t="shared" si="560"/>
        <v xml:space="preserve"> </v>
      </c>
      <c r="AF209" s="21" t="str">
        <f t="shared" si="561"/>
        <v/>
      </c>
      <c r="AG209" s="27" t="str">
        <f t="shared" si="562"/>
        <v/>
      </c>
      <c r="AH209" s="27" t="str">
        <f t="shared" si="563"/>
        <v/>
      </c>
      <c r="AJ209" s="21" t="e">
        <f>IF(COUNTA($AJ$199:AJ208)&lt;=COUNTIF(#REF!,_listky!$AJ$197),MAX($AJ$199:AJ208)+1,"")</f>
        <v>#REF!</v>
      </c>
      <c r="AK209" s="21" t="str">
        <f>IFERROR(INDEX(#REF!,MATCH($AJ$197&amp;"_"&amp;$AJ209,#REF!,0),1),"")</f>
        <v/>
      </c>
      <c r="AL209" s="21" t="str">
        <f>IFERROR(INDEX(#REF!,MATCH($AJ$197&amp;"_"&amp;$AJ209,#REF!,0),1),"")</f>
        <v/>
      </c>
      <c r="AM209" s="21" t="str">
        <f>IFERROR(INDEX(#REF!,MATCH($AJ$197&amp;"_"&amp;$AJ209,#REF!,0),1),"")&amp;" "&amp;IFERROR(INDEX(#REF!,MATCH($AJ$197&amp;"_"&amp;$AJ209,#REF!,0),1),"")</f>
        <v xml:space="preserve"> </v>
      </c>
      <c r="AN209" s="21" t="str">
        <f>IFERROR(INDEX(#REF!,MATCH($AJ$197&amp;"_"&amp;$AJ209,#REF!,0),1),"")</f>
        <v/>
      </c>
      <c r="AO209" s="27" t="str">
        <f>IFERROR(VLOOKUP(AL209,#REF!,7,0),"")</f>
        <v/>
      </c>
      <c r="AP209" s="27" t="str">
        <f>IFERROR(IF(VLOOKUP(AL209,#REF!,8,0)=0,"NE","ANO"),"")</f>
        <v/>
      </c>
      <c r="AR209" s="21" t="e">
        <f t="shared" si="548"/>
        <v>#REF!</v>
      </c>
      <c r="AS209" s="21" t="str">
        <f t="shared" si="564"/>
        <v/>
      </c>
      <c r="AT209" s="21" t="str">
        <f t="shared" si="565"/>
        <v/>
      </c>
      <c r="AU209" s="21" t="str">
        <f t="shared" si="566"/>
        <v xml:space="preserve"> </v>
      </c>
      <c r="AV209" s="21" t="str">
        <f t="shared" si="567"/>
        <v/>
      </c>
      <c r="AW209" s="27" t="str">
        <f t="shared" si="568"/>
        <v/>
      </c>
      <c r="AX209" s="27" t="str">
        <f t="shared" si="569"/>
        <v/>
      </c>
      <c r="AZ209" s="21" t="e">
        <f>IF(COUNTA($AZ$199:AZ208)&lt;=COUNTIF(#REF!,_listky!$AZ$197),MAX($AZ$199:AZ208)+1,"")</f>
        <v>#REF!</v>
      </c>
      <c r="BA209" s="21" t="str">
        <f>IFERROR(INDEX(#REF!,MATCH($AZ$197&amp;"_"&amp;$AZ209,#REF!,0),1),"")</f>
        <v/>
      </c>
      <c r="BB209" s="21" t="str">
        <f>IFERROR(INDEX(#REF!,MATCH($AZ$197&amp;"_"&amp;$AZ209,#REF!,0),1),"")</f>
        <v/>
      </c>
      <c r="BC209" s="21" t="str">
        <f>IFERROR(INDEX(#REF!,MATCH($AZ$197&amp;"_"&amp;$AZ209,#REF!,0),1),"")&amp;" "&amp;IFERROR(INDEX(#REF!,MATCH($AZ$197&amp;"_"&amp;$AZ209,#REF!,0),1),"")</f>
        <v xml:space="preserve"> </v>
      </c>
      <c r="BD209" s="21" t="str">
        <f>IFERROR(INDEX(#REF!,MATCH($AZ$197&amp;"_"&amp;$AZ209,#REF!,0),1),"")</f>
        <v/>
      </c>
      <c r="BE209" s="27" t="str">
        <f>IFERROR(VLOOKUP(BB209,#REF!,7,0),"")</f>
        <v/>
      </c>
      <c r="BF209" s="27" t="str">
        <f>IFERROR(IF(VLOOKUP(BB209,#REF!,8,0)=0,"NE","ANO"),"")</f>
        <v/>
      </c>
      <c r="BH209" s="21" t="e">
        <f t="shared" si="549"/>
        <v>#REF!</v>
      </c>
      <c r="BI209" s="21" t="str">
        <f t="shared" si="570"/>
        <v/>
      </c>
      <c r="BJ209" s="21" t="str">
        <f t="shared" si="571"/>
        <v/>
      </c>
      <c r="BK209" s="21" t="str">
        <f t="shared" si="572"/>
        <v xml:space="preserve"> </v>
      </c>
      <c r="BL209" s="21" t="str">
        <f t="shared" si="573"/>
        <v/>
      </c>
      <c r="BM209" s="27" t="str">
        <f t="shared" si="574"/>
        <v/>
      </c>
      <c r="BN209" s="27" t="str">
        <f t="shared" si="575"/>
        <v/>
      </c>
      <c r="BP209" s="21" t="e">
        <f>IF(COUNTA($BP$199:BP208)&lt;=COUNTIF(#REF!,_listky!$BP$197),MAX($BP$199:BP208)+1,"")</f>
        <v>#REF!</v>
      </c>
      <c r="BQ209" s="21" t="str">
        <f>IFERROR(INDEX(#REF!,MATCH($BP$197&amp;"_"&amp;$BP209,#REF!,0),1),"")</f>
        <v/>
      </c>
      <c r="BR209" s="21" t="str">
        <f>IFERROR(INDEX(#REF!,MATCH($BP$197&amp;"_"&amp;$BP209,#REF!,0),1),"")</f>
        <v/>
      </c>
      <c r="BS209" s="21" t="str">
        <f>IFERROR(INDEX(#REF!,MATCH($BP$197&amp;"_"&amp;$BP209,#REF!,0),1),"")&amp;" "&amp;IFERROR(INDEX(#REF!,MATCH($BP$197&amp;"_"&amp;$BP209,#REF!,0),1),"")</f>
        <v xml:space="preserve"> </v>
      </c>
      <c r="BT209" s="21" t="str">
        <f>IFERROR(INDEX(#REF!,MATCH($BP$197&amp;"_"&amp;$BP209,#REF!,0),1),"")</f>
        <v/>
      </c>
      <c r="BU209" s="27" t="str">
        <f>IFERROR(VLOOKUP(BR209,#REF!,7,0),"")</f>
        <v/>
      </c>
      <c r="BV209" s="27" t="str">
        <f>IFERROR(IF(VLOOKUP(BR209,#REF!,8,0)=0,"NE","ANO"),"")</f>
        <v/>
      </c>
      <c r="BX209" s="21" t="e">
        <f t="shared" si="550"/>
        <v>#REF!</v>
      </c>
      <c r="BY209" s="21" t="str">
        <f t="shared" si="576"/>
        <v/>
      </c>
      <c r="BZ209" s="21" t="str">
        <f t="shared" si="577"/>
        <v/>
      </c>
      <c r="CA209" s="21" t="str">
        <f t="shared" si="578"/>
        <v xml:space="preserve"> </v>
      </c>
      <c r="CB209" s="21" t="str">
        <f t="shared" si="579"/>
        <v/>
      </c>
      <c r="CC209" s="27" t="str">
        <f t="shared" si="580"/>
        <v/>
      </c>
      <c r="CD209" s="27" t="str">
        <f t="shared" si="581"/>
        <v/>
      </c>
      <c r="CF209" s="21" t="e">
        <f>IF(COUNTA($CF$199:CF208)&lt;=COUNTIF(#REF!,_listky!$CF$197),MAX($CF$199:CF208)+1,"")</f>
        <v>#REF!</v>
      </c>
      <c r="CG209" s="21" t="str">
        <f>IFERROR(INDEX(#REF!,MATCH($CF$197&amp;"_"&amp;$CF209,#REF!,0),1),"")</f>
        <v/>
      </c>
      <c r="CH209" s="21" t="str">
        <f>IFERROR(INDEX(#REF!,MATCH($CF$197&amp;"_"&amp;$CF209,#REF!,0),1),"")</f>
        <v/>
      </c>
      <c r="CI209" s="21" t="str">
        <f>IFERROR(INDEX(#REF!,MATCH($CF$197&amp;"_"&amp;$CF209,#REF!,0),1),"")&amp;" "&amp;IFERROR(INDEX(#REF!,MATCH($CF$197&amp;"_"&amp;$CF209,#REF!,0),1),"")</f>
        <v xml:space="preserve"> </v>
      </c>
      <c r="CJ209" s="21" t="str">
        <f>IFERROR(INDEX(#REF!,MATCH($CF$197&amp;"_"&amp;$CF209,#REF!,0),1),"")</f>
        <v/>
      </c>
      <c r="CK209" s="27" t="str">
        <f>IFERROR(VLOOKUP(CH209,#REF!,7,0),"")</f>
        <v/>
      </c>
      <c r="CL209" s="27" t="str">
        <f>IFERROR(IF(VLOOKUP(CH209,#REF!,8,0)=0,"NE","ANO"),"")</f>
        <v/>
      </c>
      <c r="CN209" s="21" t="e">
        <f t="shared" si="551"/>
        <v>#REF!</v>
      </c>
      <c r="CO209" s="21" t="str">
        <f t="shared" si="582"/>
        <v/>
      </c>
      <c r="CP209" s="21" t="str">
        <f t="shared" si="583"/>
        <v/>
      </c>
      <c r="CQ209" s="21" t="str">
        <f t="shared" si="584"/>
        <v xml:space="preserve"> </v>
      </c>
      <c r="CR209" s="21" t="str">
        <f t="shared" si="585"/>
        <v/>
      </c>
      <c r="CS209" s="27" t="str">
        <f t="shared" si="586"/>
        <v/>
      </c>
      <c r="CT209" s="27" t="str">
        <f t="shared" si="587"/>
        <v/>
      </c>
    </row>
    <row r="210" spans="4:98" x14ac:dyDescent="0.25">
      <c r="I210" s="1"/>
      <c r="J210" s="1"/>
      <c r="Q210" s="1"/>
      <c r="R210" s="1"/>
      <c r="Y210" s="1"/>
      <c r="Z210" s="1"/>
      <c r="AG210" s="1"/>
      <c r="AH210" s="1"/>
      <c r="AO210" s="1"/>
      <c r="AP210" s="1"/>
      <c r="AW210" s="1"/>
      <c r="AX210" s="1"/>
      <c r="BE210" s="1"/>
      <c r="BF210" s="1"/>
      <c r="BM210" s="1"/>
      <c r="BN210" s="1"/>
      <c r="BU210" s="1"/>
      <c r="BV210" s="1"/>
      <c r="CC210" s="1"/>
      <c r="CD210" s="1"/>
      <c r="CK210" s="1"/>
      <c r="CL210" s="1"/>
      <c r="CS210" s="1"/>
      <c r="CT210" s="1"/>
    </row>
    <row r="211" spans="4:98" ht="15.75" thickBot="1" x14ac:dyDescent="0.3">
      <c r="I211" s="1"/>
      <c r="J211" s="1"/>
      <c r="Q211" s="1"/>
      <c r="R211" s="1"/>
      <c r="Y211" s="1"/>
      <c r="Z211" s="1"/>
      <c r="AG211" s="1"/>
      <c r="AH211" s="1"/>
      <c r="AO211" s="1"/>
      <c r="AP211" s="1"/>
      <c r="AW211" s="1"/>
      <c r="AX211" s="1"/>
      <c r="BE211" s="1"/>
      <c r="BF211" s="1"/>
      <c r="BM211" s="1"/>
      <c r="BN211" s="1"/>
      <c r="BU211" s="1"/>
      <c r="BV211" s="1"/>
      <c r="CC211" s="1"/>
      <c r="CD211" s="1"/>
      <c r="CK211" s="1"/>
      <c r="CL211" s="1"/>
      <c r="CS211" s="1"/>
      <c r="CT211" s="1"/>
    </row>
    <row r="212" spans="4:98" ht="16.5" thickBot="1" x14ac:dyDescent="0.3">
      <c r="D212" s="41" t="str">
        <f>A86</f>
        <v>Kozlovice</v>
      </c>
      <c r="E212" s="42"/>
      <c r="F212" s="42"/>
      <c r="G212" s="42"/>
      <c r="H212" s="42"/>
      <c r="I212" s="42"/>
      <c r="J212" s="43"/>
      <c r="L212" s="41" t="str">
        <f t="shared" ref="L212:L224" si="588">D212</f>
        <v>Kozlovice</v>
      </c>
      <c r="M212" s="42"/>
      <c r="N212" s="42"/>
      <c r="O212" s="42"/>
      <c r="P212" s="42"/>
      <c r="Q212" s="42"/>
      <c r="R212" s="43"/>
      <c r="T212" s="41" t="str">
        <f>A87</f>
        <v>Ptáčov</v>
      </c>
      <c r="U212" s="42"/>
      <c r="V212" s="42"/>
      <c r="W212" s="42"/>
      <c r="X212" s="42"/>
      <c r="Y212" s="42"/>
      <c r="Z212" s="43"/>
      <c r="AB212" s="41" t="str">
        <f>T212</f>
        <v>Ptáčov</v>
      </c>
      <c r="AC212" s="42"/>
      <c r="AD212" s="42"/>
      <c r="AE212" s="42"/>
      <c r="AF212" s="42"/>
      <c r="AG212" s="42"/>
      <c r="AH212" s="43"/>
      <c r="AJ212" s="41" t="str">
        <f>A88</f>
        <v>Chodov</v>
      </c>
      <c r="AK212" s="42"/>
      <c r="AL212" s="42"/>
      <c r="AM212" s="42"/>
      <c r="AN212" s="42"/>
      <c r="AO212" s="42"/>
      <c r="AP212" s="43"/>
      <c r="AR212" s="41" t="str">
        <f>AJ212</f>
        <v>Chodov</v>
      </c>
      <c r="AS212" s="42"/>
      <c r="AT212" s="42"/>
      <c r="AU212" s="42"/>
      <c r="AV212" s="42"/>
      <c r="AW212" s="42"/>
      <c r="AX212" s="43"/>
      <c r="AZ212" s="41">
        <f>A89</f>
        <v>0</v>
      </c>
      <c r="BA212" s="42"/>
      <c r="BB212" s="42"/>
      <c r="BC212" s="42"/>
      <c r="BD212" s="42"/>
      <c r="BE212" s="42"/>
      <c r="BF212" s="43"/>
      <c r="BH212" s="41">
        <f>AZ212</f>
        <v>0</v>
      </c>
      <c r="BI212" s="42"/>
      <c r="BJ212" s="42"/>
      <c r="BK212" s="42"/>
      <c r="BL212" s="42"/>
      <c r="BM212" s="42"/>
      <c r="BN212" s="43"/>
      <c r="BP212" s="41">
        <f>A90</f>
        <v>0</v>
      </c>
      <c r="BQ212" s="42"/>
      <c r="BR212" s="42"/>
      <c r="BS212" s="42"/>
      <c r="BT212" s="42"/>
      <c r="BU212" s="42"/>
      <c r="BV212" s="43"/>
      <c r="BX212" s="41">
        <f>BP212</f>
        <v>0</v>
      </c>
      <c r="BY212" s="42"/>
      <c r="BZ212" s="42"/>
      <c r="CA212" s="42"/>
      <c r="CB212" s="42"/>
      <c r="CC212" s="42"/>
      <c r="CD212" s="43"/>
      <c r="CF212" s="41">
        <f>A91</f>
        <v>0</v>
      </c>
      <c r="CG212" s="42"/>
      <c r="CH212" s="42"/>
      <c r="CI212" s="42"/>
      <c r="CJ212" s="42"/>
      <c r="CK212" s="42"/>
      <c r="CL212" s="43"/>
      <c r="CN212" s="41">
        <f>CF212</f>
        <v>0</v>
      </c>
      <c r="CO212" s="42"/>
      <c r="CP212" s="42"/>
      <c r="CQ212" s="42"/>
      <c r="CR212" s="42"/>
      <c r="CS212" s="42"/>
      <c r="CT212" s="43"/>
    </row>
    <row r="213" spans="4:98" x14ac:dyDescent="0.25">
      <c r="D213" s="28" t="str">
        <f>D198</f>
        <v>kategorie: Muži a dorostenci</v>
      </c>
      <c r="L213" s="28" t="str">
        <f t="shared" si="588"/>
        <v>kategorie: Muži a dorostenci</v>
      </c>
      <c r="T213" s="28" t="str">
        <f>D213</f>
        <v>kategorie: Muži a dorostenci</v>
      </c>
      <c r="AB213" s="28" t="str">
        <f t="shared" ref="AB213:AB224" si="589">T213</f>
        <v>kategorie: Muži a dorostenci</v>
      </c>
      <c r="AJ213" s="28" t="str">
        <f>D213</f>
        <v>kategorie: Muži a dorostenci</v>
      </c>
      <c r="AR213" s="28" t="str">
        <f t="shared" ref="AR213:AR224" si="590">AJ213</f>
        <v>kategorie: Muži a dorostenci</v>
      </c>
      <c r="AZ213" s="28" t="str">
        <f>D213</f>
        <v>kategorie: Muži a dorostenci</v>
      </c>
      <c r="BH213" s="28" t="str">
        <f t="shared" ref="BH213:BH224" si="591">AZ213</f>
        <v>kategorie: Muži a dorostenci</v>
      </c>
      <c r="BP213" s="28" t="str">
        <f>D213</f>
        <v>kategorie: Muži a dorostenci</v>
      </c>
      <c r="BX213" s="28" t="str">
        <f t="shared" ref="BX213:BX224" si="592">BP213</f>
        <v>kategorie: Muži a dorostenci</v>
      </c>
      <c r="CF213" s="28" t="str">
        <f>D213</f>
        <v>kategorie: Muži a dorostenci</v>
      </c>
      <c r="CN213" s="28" t="str">
        <f t="shared" ref="CN213:CN224" si="593">CF213</f>
        <v>kategorie: Muži a dorostenci</v>
      </c>
    </row>
    <row r="214" spans="4:98" x14ac:dyDescent="0.25">
      <c r="D214" s="24" t="s">
        <v>76</v>
      </c>
      <c r="E214" s="24" t="s">
        <v>75</v>
      </c>
      <c r="F214" s="24" t="s">
        <v>71</v>
      </c>
      <c r="G214" s="24" t="s">
        <v>72</v>
      </c>
      <c r="H214" s="24" t="s">
        <v>73</v>
      </c>
      <c r="I214" s="24" t="s">
        <v>70</v>
      </c>
      <c r="J214" s="24" t="s">
        <v>74</v>
      </c>
      <c r="L214" s="24" t="str">
        <f t="shared" si="588"/>
        <v>#</v>
      </c>
      <c r="M214" s="24" t="str">
        <f t="shared" ref="M214:M224" si="594">E214</f>
        <v>Start. číslo</v>
      </c>
      <c r="N214" s="24" t="str">
        <f t="shared" ref="N214:N224" si="595">F214</f>
        <v>Fscode</v>
      </c>
      <c r="O214" s="24" t="str">
        <f t="shared" ref="O214:O224" si="596">G214</f>
        <v>Přijmení, jméno</v>
      </c>
      <c r="P214" s="24" t="str">
        <f t="shared" ref="P214:P224" si="597">H214</f>
        <v>Ročník</v>
      </c>
      <c r="Q214" s="24" t="str">
        <f t="shared" ref="Q214:Q224" si="598">I214</f>
        <v>100m</v>
      </c>
      <c r="R214" s="24" t="str">
        <f t="shared" ref="R214:R224" si="599">J214</f>
        <v>Věž</v>
      </c>
      <c r="T214" s="24" t="s">
        <v>76</v>
      </c>
      <c r="U214" s="24" t="s">
        <v>75</v>
      </c>
      <c r="V214" s="24" t="s">
        <v>71</v>
      </c>
      <c r="W214" s="24" t="s">
        <v>72</v>
      </c>
      <c r="X214" s="24" t="s">
        <v>73</v>
      </c>
      <c r="Y214" s="24" t="s">
        <v>70</v>
      </c>
      <c r="Z214" s="24" t="s">
        <v>74</v>
      </c>
      <c r="AB214" s="24" t="str">
        <f t="shared" si="589"/>
        <v>#</v>
      </c>
      <c r="AC214" s="24" t="str">
        <f t="shared" ref="AC214:AC224" si="600">U214</f>
        <v>Start. číslo</v>
      </c>
      <c r="AD214" s="24" t="str">
        <f t="shared" ref="AD214:AD224" si="601">V214</f>
        <v>Fscode</v>
      </c>
      <c r="AE214" s="24" t="str">
        <f t="shared" ref="AE214:AE224" si="602">W214</f>
        <v>Přijmení, jméno</v>
      </c>
      <c r="AF214" s="24" t="str">
        <f t="shared" ref="AF214:AF224" si="603">X214</f>
        <v>Ročník</v>
      </c>
      <c r="AG214" s="24" t="str">
        <f t="shared" ref="AG214:AG224" si="604">Y214</f>
        <v>100m</v>
      </c>
      <c r="AH214" s="24" t="str">
        <f t="shared" ref="AH214:AH224" si="605">Z214</f>
        <v>Věž</v>
      </c>
      <c r="AJ214" s="24" t="s">
        <v>76</v>
      </c>
      <c r="AK214" s="24" t="s">
        <v>75</v>
      </c>
      <c r="AL214" s="24" t="s">
        <v>71</v>
      </c>
      <c r="AM214" s="24" t="s">
        <v>72</v>
      </c>
      <c r="AN214" s="24" t="s">
        <v>73</v>
      </c>
      <c r="AO214" s="24" t="s">
        <v>70</v>
      </c>
      <c r="AP214" s="24" t="s">
        <v>74</v>
      </c>
      <c r="AR214" s="24" t="str">
        <f t="shared" si="590"/>
        <v>#</v>
      </c>
      <c r="AS214" s="24" t="str">
        <f t="shared" ref="AS214:AS224" si="606">AK214</f>
        <v>Start. číslo</v>
      </c>
      <c r="AT214" s="24" t="str">
        <f t="shared" ref="AT214:AT224" si="607">AL214</f>
        <v>Fscode</v>
      </c>
      <c r="AU214" s="24" t="str">
        <f t="shared" ref="AU214:AU224" si="608">AM214</f>
        <v>Přijmení, jméno</v>
      </c>
      <c r="AV214" s="24" t="str">
        <f t="shared" ref="AV214:AV224" si="609">AN214</f>
        <v>Ročník</v>
      </c>
      <c r="AW214" s="24" t="str">
        <f t="shared" ref="AW214:AW224" si="610">AO214</f>
        <v>100m</v>
      </c>
      <c r="AX214" s="24" t="str">
        <f t="shared" ref="AX214:AX224" si="611">AP214</f>
        <v>Věž</v>
      </c>
      <c r="AZ214" s="24" t="s">
        <v>76</v>
      </c>
      <c r="BA214" s="24" t="s">
        <v>75</v>
      </c>
      <c r="BB214" s="24" t="s">
        <v>71</v>
      </c>
      <c r="BC214" s="24" t="s">
        <v>72</v>
      </c>
      <c r="BD214" s="24" t="s">
        <v>73</v>
      </c>
      <c r="BE214" s="24" t="s">
        <v>70</v>
      </c>
      <c r="BF214" s="24" t="s">
        <v>74</v>
      </c>
      <c r="BH214" s="24" t="str">
        <f t="shared" si="591"/>
        <v>#</v>
      </c>
      <c r="BI214" s="24" t="str">
        <f t="shared" ref="BI214:BI224" si="612">BA214</f>
        <v>Start. číslo</v>
      </c>
      <c r="BJ214" s="24" t="str">
        <f t="shared" ref="BJ214:BJ224" si="613">BB214</f>
        <v>Fscode</v>
      </c>
      <c r="BK214" s="24" t="str">
        <f t="shared" ref="BK214:BK224" si="614">BC214</f>
        <v>Přijmení, jméno</v>
      </c>
      <c r="BL214" s="24" t="str">
        <f t="shared" ref="BL214:BL224" si="615">BD214</f>
        <v>Ročník</v>
      </c>
      <c r="BM214" s="24" t="str">
        <f t="shared" ref="BM214:BM224" si="616">BE214</f>
        <v>100m</v>
      </c>
      <c r="BN214" s="24" t="str">
        <f t="shared" ref="BN214:BN224" si="617">BF214</f>
        <v>Věž</v>
      </c>
      <c r="BP214" s="24" t="s">
        <v>76</v>
      </c>
      <c r="BQ214" s="24" t="s">
        <v>75</v>
      </c>
      <c r="BR214" s="24" t="s">
        <v>71</v>
      </c>
      <c r="BS214" s="24" t="s">
        <v>72</v>
      </c>
      <c r="BT214" s="24" t="s">
        <v>73</v>
      </c>
      <c r="BU214" s="24" t="s">
        <v>70</v>
      </c>
      <c r="BV214" s="24" t="s">
        <v>74</v>
      </c>
      <c r="BX214" s="24" t="str">
        <f t="shared" si="592"/>
        <v>#</v>
      </c>
      <c r="BY214" s="24" t="str">
        <f t="shared" ref="BY214:BY224" si="618">BQ214</f>
        <v>Start. číslo</v>
      </c>
      <c r="BZ214" s="24" t="str">
        <f t="shared" ref="BZ214:BZ224" si="619">BR214</f>
        <v>Fscode</v>
      </c>
      <c r="CA214" s="24" t="str">
        <f t="shared" ref="CA214:CA224" si="620">BS214</f>
        <v>Přijmení, jméno</v>
      </c>
      <c r="CB214" s="24" t="str">
        <f t="shared" ref="CB214:CB224" si="621">BT214</f>
        <v>Ročník</v>
      </c>
      <c r="CC214" s="24" t="str">
        <f t="shared" ref="CC214:CC224" si="622">BU214</f>
        <v>100m</v>
      </c>
      <c r="CD214" s="24" t="str">
        <f t="shared" ref="CD214:CD224" si="623">BV214</f>
        <v>Věž</v>
      </c>
      <c r="CF214" s="24" t="s">
        <v>76</v>
      </c>
      <c r="CG214" s="24" t="s">
        <v>75</v>
      </c>
      <c r="CH214" s="24" t="s">
        <v>71</v>
      </c>
      <c r="CI214" s="24" t="s">
        <v>72</v>
      </c>
      <c r="CJ214" s="24" t="s">
        <v>73</v>
      </c>
      <c r="CK214" s="24" t="s">
        <v>70</v>
      </c>
      <c r="CL214" s="24" t="s">
        <v>74</v>
      </c>
      <c r="CN214" s="24" t="str">
        <f t="shared" si="593"/>
        <v>#</v>
      </c>
      <c r="CO214" s="24" t="str">
        <f t="shared" ref="CO214:CO224" si="624">CG214</f>
        <v>Start. číslo</v>
      </c>
      <c r="CP214" s="24" t="str">
        <f t="shared" ref="CP214:CP224" si="625">CH214</f>
        <v>Fscode</v>
      </c>
      <c r="CQ214" s="24" t="str">
        <f t="shared" ref="CQ214:CQ224" si="626">CI214</f>
        <v>Přijmení, jméno</v>
      </c>
      <c r="CR214" s="24" t="str">
        <f t="shared" ref="CR214:CR224" si="627">CJ214</f>
        <v>Ročník</v>
      </c>
      <c r="CS214" s="24" t="str">
        <f t="shared" ref="CS214:CS224" si="628">CK214</f>
        <v>100m</v>
      </c>
      <c r="CT214" s="24" t="str">
        <f t="shared" ref="CT214:CT224" si="629">CL214</f>
        <v>Věž</v>
      </c>
    </row>
    <row r="215" spans="4:98" x14ac:dyDescent="0.25">
      <c r="D215" s="21" t="e">
        <f>IF(COUNTA($D$214:D214)&lt;=COUNTIF(#REF!,_listky!$D$212),MAX($D$214:D214)+1,"")</f>
        <v>#REF!</v>
      </c>
      <c r="E215" s="21" t="str">
        <f>IFERROR(INDEX(#REF!,MATCH($D$212&amp;"_"&amp;$D215,#REF!,0),1),"")</f>
        <v/>
      </c>
      <c r="F215" s="21" t="str">
        <f>IFERROR(INDEX(#REF!,MATCH($D$212&amp;"_"&amp;$D215,#REF!,0),1),"")</f>
        <v/>
      </c>
      <c r="G215" s="21" t="str">
        <f>IFERROR(INDEX(#REF!,MATCH($D$212&amp;"_"&amp;$D215,#REF!,0),1),"")&amp;" "&amp;IFERROR(INDEX(#REF!,MATCH($D$212&amp;"_"&amp;$D215,#REF!,0),1),"")</f>
        <v xml:space="preserve"> </v>
      </c>
      <c r="H215" s="21" t="str">
        <f>IFERROR(INDEX(#REF!,MATCH($D$212&amp;"_"&amp;$D215,#REF!,0),1),"")</f>
        <v/>
      </c>
      <c r="I215" s="27" t="str">
        <f>IFERROR(VLOOKUP(F215,#REF!,7,0),"")</f>
        <v/>
      </c>
      <c r="J215" s="27" t="str">
        <f>IFERROR(IF(VLOOKUP(F215,#REF!,8,0)=0,"NE","ANO"),"")</f>
        <v/>
      </c>
      <c r="L215" s="21" t="e">
        <f t="shared" si="588"/>
        <v>#REF!</v>
      </c>
      <c r="M215" s="21" t="str">
        <f t="shared" si="594"/>
        <v/>
      </c>
      <c r="N215" s="21" t="str">
        <f t="shared" si="595"/>
        <v/>
      </c>
      <c r="O215" s="21" t="str">
        <f t="shared" si="596"/>
        <v xml:space="preserve"> </v>
      </c>
      <c r="P215" s="21" t="str">
        <f t="shared" si="597"/>
        <v/>
      </c>
      <c r="Q215" s="27" t="str">
        <f t="shared" si="598"/>
        <v/>
      </c>
      <c r="R215" s="27" t="str">
        <f t="shared" si="599"/>
        <v/>
      </c>
      <c r="T215" s="21" t="e">
        <f>IF(COUNTA($T$214:T214)&lt;=COUNTIF(#REF!,_listky!$T$212),MAX($T$214:T214)+1,"")</f>
        <v>#REF!</v>
      </c>
      <c r="U215" s="21" t="str">
        <f>IFERROR(INDEX(#REF!,MATCH($T$212&amp;"_"&amp;$T215,#REF!,0),1),"")</f>
        <v/>
      </c>
      <c r="V215" s="21" t="str">
        <f>IFERROR(INDEX(#REF!,MATCH($T$212&amp;"_"&amp;$T215,#REF!,0),1),"")</f>
        <v/>
      </c>
      <c r="W215" s="21" t="str">
        <f>IFERROR(INDEX(#REF!,MATCH($T$212&amp;"_"&amp;$T215,#REF!,0),1),"")&amp;" "&amp;IFERROR(INDEX(#REF!,MATCH($T$212&amp;"_"&amp;$T215,#REF!,0),1),"")</f>
        <v xml:space="preserve"> </v>
      </c>
      <c r="X215" s="21" t="str">
        <f>IFERROR(INDEX(#REF!,MATCH($T$212&amp;"_"&amp;$T215,#REF!,0),1),"")</f>
        <v/>
      </c>
      <c r="Y215" s="27" t="str">
        <f>IFERROR(VLOOKUP(V215,#REF!,7,0),"")</f>
        <v/>
      </c>
      <c r="Z215" s="27" t="str">
        <f>IFERROR(IF(VLOOKUP(V215,#REF!,8,0)=0,"NE","ANO"),"")</f>
        <v/>
      </c>
      <c r="AB215" s="21" t="e">
        <f t="shared" si="589"/>
        <v>#REF!</v>
      </c>
      <c r="AC215" s="21" t="str">
        <f t="shared" si="600"/>
        <v/>
      </c>
      <c r="AD215" s="21" t="str">
        <f t="shared" si="601"/>
        <v/>
      </c>
      <c r="AE215" s="21" t="str">
        <f t="shared" si="602"/>
        <v xml:space="preserve"> </v>
      </c>
      <c r="AF215" s="21" t="str">
        <f t="shared" si="603"/>
        <v/>
      </c>
      <c r="AG215" s="27" t="str">
        <f t="shared" si="604"/>
        <v/>
      </c>
      <c r="AH215" s="27" t="str">
        <f t="shared" si="605"/>
        <v/>
      </c>
      <c r="AJ215" s="21" t="e">
        <f>IF(COUNTA($AJ$214:AJ214)&lt;=COUNTIF(#REF!,_listky!$AJ$212),MAX($AJ$214:AJ214)+1,"")</f>
        <v>#REF!</v>
      </c>
      <c r="AK215" s="21" t="str">
        <f>IFERROR(INDEX(#REF!,MATCH($AJ$212&amp;"_"&amp;$AJ215,#REF!,0),1),"")</f>
        <v/>
      </c>
      <c r="AL215" s="21" t="str">
        <f>IFERROR(INDEX(#REF!,MATCH($AJ$212&amp;"_"&amp;$AJ215,#REF!,0),1),"")</f>
        <v/>
      </c>
      <c r="AM215" s="21" t="str">
        <f>IFERROR(INDEX(#REF!,MATCH($AJ$212&amp;"_"&amp;$AJ215,#REF!,0),1),"")&amp;" "&amp;IFERROR(INDEX(#REF!,MATCH($AJ$212&amp;"_"&amp;$AJ215,#REF!,0),1),"")</f>
        <v xml:space="preserve"> </v>
      </c>
      <c r="AN215" s="21" t="str">
        <f>IFERROR(INDEX(#REF!,MATCH($AJ$212&amp;"_"&amp;$AJ215,#REF!,0),1),"")</f>
        <v/>
      </c>
      <c r="AO215" s="27" t="str">
        <f>IFERROR(VLOOKUP(AL215,#REF!,7,0),"")</f>
        <v/>
      </c>
      <c r="AP215" s="27" t="str">
        <f>IFERROR(IF(VLOOKUP(AL215,#REF!,8,0)=0,"NE","ANO"),"")</f>
        <v/>
      </c>
      <c r="AR215" s="21" t="e">
        <f t="shared" si="590"/>
        <v>#REF!</v>
      </c>
      <c r="AS215" s="21" t="str">
        <f t="shared" si="606"/>
        <v/>
      </c>
      <c r="AT215" s="21" t="str">
        <f t="shared" si="607"/>
        <v/>
      </c>
      <c r="AU215" s="21" t="str">
        <f t="shared" si="608"/>
        <v xml:space="preserve"> </v>
      </c>
      <c r="AV215" s="21" t="str">
        <f t="shared" si="609"/>
        <v/>
      </c>
      <c r="AW215" s="27" t="str">
        <f t="shared" si="610"/>
        <v/>
      </c>
      <c r="AX215" s="27" t="str">
        <f t="shared" si="611"/>
        <v/>
      </c>
      <c r="AZ215" s="21" t="e">
        <f>IF(COUNTA($AZ$214:AZ214)&lt;=COUNTIF(#REF!,_listky!$AZ$212),MAX($AZ$214:AZ214)+1,"")</f>
        <v>#REF!</v>
      </c>
      <c r="BA215" s="21" t="str">
        <f>IFERROR(INDEX(#REF!,MATCH($AZ$212&amp;"_"&amp;$AZ215,#REF!,0),1),"")</f>
        <v/>
      </c>
      <c r="BB215" s="21" t="str">
        <f>IFERROR(INDEX(#REF!,MATCH($AZ$212&amp;"_"&amp;$AZ215,#REF!,0),1),"")</f>
        <v/>
      </c>
      <c r="BC215" s="21" t="str">
        <f>IFERROR(INDEX(#REF!,MATCH($AZ$212&amp;"_"&amp;$AZ215,#REF!,0),1),"")&amp;" "&amp;IFERROR(INDEX(#REF!,MATCH($AZ$212&amp;"_"&amp;$AZ215,#REF!,0),1),"")</f>
        <v xml:space="preserve"> </v>
      </c>
      <c r="BD215" s="21" t="str">
        <f>IFERROR(INDEX(#REF!,MATCH($AZ$212&amp;"_"&amp;$AZ215,#REF!,0),1),"")</f>
        <v/>
      </c>
      <c r="BE215" s="27" t="str">
        <f>IFERROR(VLOOKUP(BB215,#REF!,7,0),"")</f>
        <v/>
      </c>
      <c r="BF215" s="27" t="str">
        <f>IFERROR(IF(VLOOKUP(BB215,#REF!,8,0)=0,"NE","ANO"),"")</f>
        <v/>
      </c>
      <c r="BH215" s="21" t="e">
        <f t="shared" si="591"/>
        <v>#REF!</v>
      </c>
      <c r="BI215" s="21" t="str">
        <f t="shared" si="612"/>
        <v/>
      </c>
      <c r="BJ215" s="21" t="str">
        <f t="shared" si="613"/>
        <v/>
      </c>
      <c r="BK215" s="21" t="str">
        <f t="shared" si="614"/>
        <v xml:space="preserve"> </v>
      </c>
      <c r="BL215" s="21" t="str">
        <f t="shared" si="615"/>
        <v/>
      </c>
      <c r="BM215" s="27" t="str">
        <f t="shared" si="616"/>
        <v/>
      </c>
      <c r="BN215" s="27" t="str">
        <f t="shared" si="617"/>
        <v/>
      </c>
      <c r="BP215" s="21" t="e">
        <f>IF(COUNTA($BP$214:BP214)&lt;=COUNTIF(#REF!,_listky!$BP$212),MAX($BP$214:BP214)+1,"")</f>
        <v>#REF!</v>
      </c>
      <c r="BQ215" s="21" t="str">
        <f>IFERROR(INDEX(#REF!,MATCH($BP$212&amp;"_"&amp;$BP215,#REF!,0),1),"")</f>
        <v/>
      </c>
      <c r="BR215" s="21" t="str">
        <f>IFERROR(INDEX(#REF!,MATCH($BP$212&amp;"_"&amp;$BP215,#REF!,0),1),"")</f>
        <v/>
      </c>
      <c r="BS215" s="21" t="str">
        <f>IFERROR(INDEX(#REF!,MATCH($BP$212&amp;"_"&amp;$BP215,#REF!,0),1),"")&amp;" "&amp;IFERROR(INDEX(#REF!,MATCH($BP$212&amp;"_"&amp;$BP215,#REF!,0),1),"")</f>
        <v xml:space="preserve"> </v>
      </c>
      <c r="BT215" s="21" t="str">
        <f>IFERROR(INDEX(#REF!,MATCH($BP$212&amp;"_"&amp;$BP215,#REF!,0),1),"")</f>
        <v/>
      </c>
      <c r="BU215" s="27" t="str">
        <f>IFERROR(VLOOKUP(BR215,#REF!,7,0),"")</f>
        <v/>
      </c>
      <c r="BV215" s="27" t="str">
        <f>IFERROR(IF(VLOOKUP(BR215,#REF!,8,0)=0,"NE","ANO"),"")</f>
        <v/>
      </c>
      <c r="BX215" s="21" t="e">
        <f t="shared" si="592"/>
        <v>#REF!</v>
      </c>
      <c r="BY215" s="21" t="str">
        <f t="shared" si="618"/>
        <v/>
      </c>
      <c r="BZ215" s="21" t="str">
        <f t="shared" si="619"/>
        <v/>
      </c>
      <c r="CA215" s="21" t="str">
        <f t="shared" si="620"/>
        <v xml:space="preserve"> </v>
      </c>
      <c r="CB215" s="21" t="str">
        <f t="shared" si="621"/>
        <v/>
      </c>
      <c r="CC215" s="27" t="str">
        <f t="shared" si="622"/>
        <v/>
      </c>
      <c r="CD215" s="27" t="str">
        <f t="shared" si="623"/>
        <v/>
      </c>
      <c r="CF215" s="21" t="e">
        <f>IF(COUNTA($CF$214:CF214)&lt;=COUNTIF(#REF!,_listky!$CF$212),MAX($CF$214:CF214)+1,"")</f>
        <v>#REF!</v>
      </c>
      <c r="CG215" s="21" t="str">
        <f>IFERROR(INDEX(#REF!,MATCH($CF$212&amp;"_"&amp;$CF215,#REF!,0),1),"")</f>
        <v/>
      </c>
      <c r="CH215" s="21" t="str">
        <f>IFERROR(INDEX(#REF!,MATCH($CF$212&amp;"_"&amp;$CF215,#REF!,0),1),"")</f>
        <v/>
      </c>
      <c r="CI215" s="21" t="str">
        <f>IFERROR(INDEX(#REF!,MATCH($CF$212&amp;"_"&amp;$CF215,#REF!,0),1),"")&amp;" "&amp;IFERROR(INDEX(#REF!,MATCH($CF$212&amp;"_"&amp;$CF215,#REF!,0),1),"")</f>
        <v xml:space="preserve"> </v>
      </c>
      <c r="CJ215" s="21" t="str">
        <f>IFERROR(INDEX(#REF!,MATCH($CF$212&amp;"_"&amp;$CF215,#REF!,0),1),"")</f>
        <v/>
      </c>
      <c r="CK215" s="27" t="str">
        <f>IFERROR(VLOOKUP(CH215,#REF!,7,0),"")</f>
        <v/>
      </c>
      <c r="CL215" s="27" t="str">
        <f>IFERROR(IF(VLOOKUP(CH215,#REF!,8,0)=0,"NE","ANO"),"")</f>
        <v/>
      </c>
      <c r="CN215" s="21" t="e">
        <f t="shared" si="593"/>
        <v>#REF!</v>
      </c>
      <c r="CO215" s="21" t="str">
        <f t="shared" si="624"/>
        <v/>
      </c>
      <c r="CP215" s="21" t="str">
        <f t="shared" si="625"/>
        <v/>
      </c>
      <c r="CQ215" s="21" t="str">
        <f t="shared" si="626"/>
        <v xml:space="preserve"> </v>
      </c>
      <c r="CR215" s="21" t="str">
        <f t="shared" si="627"/>
        <v/>
      </c>
      <c r="CS215" s="27" t="str">
        <f t="shared" si="628"/>
        <v/>
      </c>
      <c r="CT215" s="27" t="str">
        <f t="shared" si="629"/>
        <v/>
      </c>
    </row>
    <row r="216" spans="4:98" x14ac:dyDescent="0.25">
      <c r="D216" s="21" t="e">
        <f>IF(COUNTA($D$214:D215)&lt;=COUNTIF(#REF!,_listky!$D$212),MAX($D$214:D215)+1,"")</f>
        <v>#REF!</v>
      </c>
      <c r="E216" s="21" t="str">
        <f>IFERROR(INDEX(#REF!,MATCH($D$212&amp;"_"&amp;$D216,#REF!,0),1),"")</f>
        <v/>
      </c>
      <c r="F216" s="21" t="str">
        <f>IFERROR(INDEX(#REF!,MATCH($D$212&amp;"_"&amp;$D216,#REF!,0),1),"")</f>
        <v/>
      </c>
      <c r="G216" s="21" t="str">
        <f>IFERROR(INDEX(#REF!,MATCH($D$212&amp;"_"&amp;$D216,#REF!,0),1),"")&amp;" "&amp;IFERROR(INDEX(#REF!,MATCH($D$212&amp;"_"&amp;$D216,#REF!,0),1),"")</f>
        <v xml:space="preserve"> </v>
      </c>
      <c r="H216" s="21" t="str">
        <f>IFERROR(INDEX(#REF!,MATCH($D$212&amp;"_"&amp;$D216,#REF!,0),1),"")</f>
        <v/>
      </c>
      <c r="I216" s="27" t="str">
        <f>IFERROR(VLOOKUP(F216,#REF!,7,0),"")</f>
        <v/>
      </c>
      <c r="J216" s="27" t="str">
        <f>IFERROR(IF(VLOOKUP(F216,#REF!,8,0)=0,"NE","ANO"),"")</f>
        <v/>
      </c>
      <c r="L216" s="21" t="e">
        <f t="shared" si="588"/>
        <v>#REF!</v>
      </c>
      <c r="M216" s="21" t="str">
        <f t="shared" si="594"/>
        <v/>
      </c>
      <c r="N216" s="21" t="str">
        <f t="shared" si="595"/>
        <v/>
      </c>
      <c r="O216" s="21" t="str">
        <f t="shared" si="596"/>
        <v xml:space="preserve"> </v>
      </c>
      <c r="P216" s="21" t="str">
        <f t="shared" si="597"/>
        <v/>
      </c>
      <c r="Q216" s="27" t="str">
        <f t="shared" si="598"/>
        <v/>
      </c>
      <c r="R216" s="27" t="str">
        <f t="shared" si="599"/>
        <v/>
      </c>
      <c r="T216" s="21" t="e">
        <f>IF(COUNTA($T$214:T215)&lt;=COUNTIF(#REF!,_listky!$T$212),MAX($T$214:T215)+1,"")</f>
        <v>#REF!</v>
      </c>
      <c r="U216" s="21" t="str">
        <f>IFERROR(INDEX(#REF!,MATCH($T$212&amp;"_"&amp;$T216,#REF!,0),1),"")</f>
        <v/>
      </c>
      <c r="V216" s="21" t="str">
        <f>IFERROR(INDEX(#REF!,MATCH($T$212&amp;"_"&amp;$T216,#REF!,0),1),"")</f>
        <v/>
      </c>
      <c r="W216" s="21" t="str">
        <f>IFERROR(INDEX(#REF!,MATCH($T$212&amp;"_"&amp;$T216,#REF!,0),1),"")&amp;" "&amp;IFERROR(INDEX(#REF!,MATCH($T$212&amp;"_"&amp;$T216,#REF!,0),1),"")</f>
        <v xml:space="preserve"> </v>
      </c>
      <c r="X216" s="21" t="str">
        <f>IFERROR(INDEX(#REF!,MATCH($T$212&amp;"_"&amp;$T216,#REF!,0),1),"")</f>
        <v/>
      </c>
      <c r="Y216" s="27" t="str">
        <f>IFERROR(VLOOKUP(V216,#REF!,7,0),"")</f>
        <v/>
      </c>
      <c r="Z216" s="27" t="str">
        <f>IFERROR(IF(VLOOKUP(V216,#REF!,8,0)=0,"NE","ANO"),"")</f>
        <v/>
      </c>
      <c r="AB216" s="21" t="e">
        <f t="shared" si="589"/>
        <v>#REF!</v>
      </c>
      <c r="AC216" s="21" t="str">
        <f t="shared" si="600"/>
        <v/>
      </c>
      <c r="AD216" s="21" t="str">
        <f t="shared" si="601"/>
        <v/>
      </c>
      <c r="AE216" s="21" t="str">
        <f t="shared" si="602"/>
        <v xml:space="preserve"> </v>
      </c>
      <c r="AF216" s="21" t="str">
        <f t="shared" si="603"/>
        <v/>
      </c>
      <c r="AG216" s="27" t="str">
        <f t="shared" si="604"/>
        <v/>
      </c>
      <c r="AH216" s="27" t="str">
        <f t="shared" si="605"/>
        <v/>
      </c>
      <c r="AJ216" s="21" t="e">
        <f>IF(COUNTA($AJ$214:AJ215)&lt;=COUNTIF(#REF!,_listky!$AJ$212),MAX($AJ$214:AJ215)+1,"")</f>
        <v>#REF!</v>
      </c>
      <c r="AK216" s="21" t="str">
        <f>IFERROR(INDEX(#REF!,MATCH($AJ$212&amp;"_"&amp;$AJ216,#REF!,0),1),"")</f>
        <v/>
      </c>
      <c r="AL216" s="21" t="str">
        <f>IFERROR(INDEX(#REF!,MATCH($AJ$212&amp;"_"&amp;$AJ216,#REF!,0),1),"")</f>
        <v/>
      </c>
      <c r="AM216" s="21" t="str">
        <f>IFERROR(INDEX(#REF!,MATCH($AJ$212&amp;"_"&amp;$AJ216,#REF!,0),1),"")&amp;" "&amp;IFERROR(INDEX(#REF!,MATCH($AJ$212&amp;"_"&amp;$AJ216,#REF!,0),1),"")</f>
        <v xml:space="preserve"> </v>
      </c>
      <c r="AN216" s="21" t="str">
        <f>IFERROR(INDEX(#REF!,MATCH($AJ$212&amp;"_"&amp;$AJ216,#REF!,0),1),"")</f>
        <v/>
      </c>
      <c r="AO216" s="27" t="str">
        <f>IFERROR(VLOOKUP(AL216,#REF!,7,0),"")</f>
        <v/>
      </c>
      <c r="AP216" s="27" t="str">
        <f>IFERROR(IF(VLOOKUP(AL216,#REF!,8,0)=0,"NE","ANO"),"")</f>
        <v/>
      </c>
      <c r="AR216" s="21" t="e">
        <f t="shared" si="590"/>
        <v>#REF!</v>
      </c>
      <c r="AS216" s="21" t="str">
        <f t="shared" si="606"/>
        <v/>
      </c>
      <c r="AT216" s="21" t="str">
        <f t="shared" si="607"/>
        <v/>
      </c>
      <c r="AU216" s="21" t="str">
        <f t="shared" si="608"/>
        <v xml:space="preserve"> </v>
      </c>
      <c r="AV216" s="21" t="str">
        <f t="shared" si="609"/>
        <v/>
      </c>
      <c r="AW216" s="27" t="str">
        <f t="shared" si="610"/>
        <v/>
      </c>
      <c r="AX216" s="27" t="str">
        <f t="shared" si="611"/>
        <v/>
      </c>
      <c r="AZ216" s="21" t="e">
        <f>IF(COUNTA($AZ$214:AZ215)&lt;=COUNTIF(#REF!,_listky!$AZ$212),MAX($AZ$214:AZ215)+1,"")</f>
        <v>#REF!</v>
      </c>
      <c r="BA216" s="21" t="str">
        <f>IFERROR(INDEX(#REF!,MATCH($AZ$212&amp;"_"&amp;$AZ216,#REF!,0),1),"")</f>
        <v/>
      </c>
      <c r="BB216" s="21" t="str">
        <f>IFERROR(INDEX(#REF!,MATCH($AZ$212&amp;"_"&amp;$AZ216,#REF!,0),1),"")</f>
        <v/>
      </c>
      <c r="BC216" s="21" t="str">
        <f>IFERROR(INDEX(#REF!,MATCH($AZ$212&amp;"_"&amp;$AZ216,#REF!,0),1),"")&amp;" "&amp;IFERROR(INDEX(#REF!,MATCH($AZ$212&amp;"_"&amp;$AZ216,#REF!,0),1),"")</f>
        <v xml:space="preserve"> </v>
      </c>
      <c r="BD216" s="21" t="str">
        <f>IFERROR(INDEX(#REF!,MATCH($AZ$212&amp;"_"&amp;$AZ216,#REF!,0),1),"")</f>
        <v/>
      </c>
      <c r="BE216" s="27" t="str">
        <f>IFERROR(VLOOKUP(BB216,#REF!,7,0),"")</f>
        <v/>
      </c>
      <c r="BF216" s="27" t="str">
        <f>IFERROR(IF(VLOOKUP(BB216,#REF!,8,0)=0,"NE","ANO"),"")</f>
        <v/>
      </c>
      <c r="BH216" s="21" t="e">
        <f t="shared" si="591"/>
        <v>#REF!</v>
      </c>
      <c r="BI216" s="21" t="str">
        <f t="shared" si="612"/>
        <v/>
      </c>
      <c r="BJ216" s="21" t="str">
        <f t="shared" si="613"/>
        <v/>
      </c>
      <c r="BK216" s="21" t="str">
        <f t="shared" si="614"/>
        <v xml:space="preserve"> </v>
      </c>
      <c r="BL216" s="21" t="str">
        <f t="shared" si="615"/>
        <v/>
      </c>
      <c r="BM216" s="27" t="str">
        <f t="shared" si="616"/>
        <v/>
      </c>
      <c r="BN216" s="27" t="str">
        <f t="shared" si="617"/>
        <v/>
      </c>
      <c r="BP216" s="21" t="e">
        <f>IF(COUNTA($BP$214:BP215)&lt;=COUNTIF(#REF!,_listky!$BP$212),MAX($BP$214:BP215)+1,"")</f>
        <v>#REF!</v>
      </c>
      <c r="BQ216" s="21" t="str">
        <f>IFERROR(INDEX(#REF!,MATCH($BP$212&amp;"_"&amp;$BP216,#REF!,0),1),"")</f>
        <v/>
      </c>
      <c r="BR216" s="21" t="str">
        <f>IFERROR(INDEX(#REF!,MATCH($BP$212&amp;"_"&amp;$BP216,#REF!,0),1),"")</f>
        <v/>
      </c>
      <c r="BS216" s="21" t="str">
        <f>IFERROR(INDEX(#REF!,MATCH($BP$212&amp;"_"&amp;$BP216,#REF!,0),1),"")&amp;" "&amp;IFERROR(INDEX(#REF!,MATCH($BP$212&amp;"_"&amp;$BP216,#REF!,0),1),"")</f>
        <v xml:space="preserve"> </v>
      </c>
      <c r="BT216" s="21" t="str">
        <f>IFERROR(INDEX(#REF!,MATCH($BP$212&amp;"_"&amp;$BP216,#REF!,0),1),"")</f>
        <v/>
      </c>
      <c r="BU216" s="27" t="str">
        <f>IFERROR(VLOOKUP(BR216,#REF!,7,0),"")</f>
        <v/>
      </c>
      <c r="BV216" s="27" t="str">
        <f>IFERROR(IF(VLOOKUP(BR216,#REF!,8,0)=0,"NE","ANO"),"")</f>
        <v/>
      </c>
      <c r="BX216" s="21" t="e">
        <f t="shared" si="592"/>
        <v>#REF!</v>
      </c>
      <c r="BY216" s="21" t="str">
        <f t="shared" si="618"/>
        <v/>
      </c>
      <c r="BZ216" s="21" t="str">
        <f t="shared" si="619"/>
        <v/>
      </c>
      <c r="CA216" s="21" t="str">
        <f t="shared" si="620"/>
        <v xml:space="preserve"> </v>
      </c>
      <c r="CB216" s="21" t="str">
        <f t="shared" si="621"/>
        <v/>
      </c>
      <c r="CC216" s="27" t="str">
        <f t="shared" si="622"/>
        <v/>
      </c>
      <c r="CD216" s="27" t="str">
        <f t="shared" si="623"/>
        <v/>
      </c>
      <c r="CF216" s="21" t="e">
        <f>IF(COUNTA($CF$214:CF215)&lt;=COUNTIF(#REF!,_listky!$CF$212),MAX($CF$214:CF215)+1,"")</f>
        <v>#REF!</v>
      </c>
      <c r="CG216" s="21" t="str">
        <f>IFERROR(INDEX(#REF!,MATCH($CF$212&amp;"_"&amp;$CF216,#REF!,0),1),"")</f>
        <v/>
      </c>
      <c r="CH216" s="21" t="str">
        <f>IFERROR(INDEX(#REF!,MATCH($CF$212&amp;"_"&amp;$CF216,#REF!,0),1),"")</f>
        <v/>
      </c>
      <c r="CI216" s="21" t="str">
        <f>IFERROR(INDEX(#REF!,MATCH($CF$212&amp;"_"&amp;$CF216,#REF!,0),1),"")&amp;" "&amp;IFERROR(INDEX(#REF!,MATCH($CF$212&amp;"_"&amp;$CF216,#REF!,0),1),"")</f>
        <v xml:space="preserve"> </v>
      </c>
      <c r="CJ216" s="21" t="str">
        <f>IFERROR(INDEX(#REF!,MATCH($CF$212&amp;"_"&amp;$CF216,#REF!,0),1),"")</f>
        <v/>
      </c>
      <c r="CK216" s="27" t="str">
        <f>IFERROR(VLOOKUP(CH216,#REF!,7,0),"")</f>
        <v/>
      </c>
      <c r="CL216" s="27" t="str">
        <f>IFERROR(IF(VLOOKUP(CH216,#REF!,8,0)=0,"NE","ANO"),"")</f>
        <v/>
      </c>
      <c r="CN216" s="21" t="e">
        <f t="shared" si="593"/>
        <v>#REF!</v>
      </c>
      <c r="CO216" s="21" t="str">
        <f t="shared" si="624"/>
        <v/>
      </c>
      <c r="CP216" s="21" t="str">
        <f t="shared" si="625"/>
        <v/>
      </c>
      <c r="CQ216" s="21" t="str">
        <f t="shared" si="626"/>
        <v xml:space="preserve"> </v>
      </c>
      <c r="CR216" s="21" t="str">
        <f t="shared" si="627"/>
        <v/>
      </c>
      <c r="CS216" s="27" t="str">
        <f t="shared" si="628"/>
        <v/>
      </c>
      <c r="CT216" s="27" t="str">
        <f t="shared" si="629"/>
        <v/>
      </c>
    </row>
    <row r="217" spans="4:98" x14ac:dyDescent="0.25">
      <c r="D217" s="21" t="e">
        <f>IF(COUNTA($D$214:D216)&lt;=COUNTIF(#REF!,_listky!$D$212),MAX($D$214:D216)+1,"")</f>
        <v>#REF!</v>
      </c>
      <c r="E217" s="21" t="str">
        <f>IFERROR(INDEX(#REF!,MATCH($D$212&amp;"_"&amp;$D217,#REF!,0),1),"")</f>
        <v/>
      </c>
      <c r="F217" s="21" t="str">
        <f>IFERROR(INDEX(#REF!,MATCH($D$212&amp;"_"&amp;$D217,#REF!,0),1),"")</f>
        <v/>
      </c>
      <c r="G217" s="21" t="str">
        <f>IFERROR(INDEX(#REF!,MATCH($D$212&amp;"_"&amp;$D217,#REF!,0),1),"")&amp;" "&amp;IFERROR(INDEX(#REF!,MATCH($D$212&amp;"_"&amp;$D217,#REF!,0),1),"")</f>
        <v xml:space="preserve"> </v>
      </c>
      <c r="H217" s="21" t="str">
        <f>IFERROR(INDEX(#REF!,MATCH($D$212&amp;"_"&amp;$D217,#REF!,0),1),"")</f>
        <v/>
      </c>
      <c r="I217" s="27" t="str">
        <f>IFERROR(VLOOKUP(F217,#REF!,7,0),"")</f>
        <v/>
      </c>
      <c r="J217" s="27" t="str">
        <f>IFERROR(IF(VLOOKUP(F217,#REF!,8,0)=0,"NE","ANO"),"")</f>
        <v/>
      </c>
      <c r="L217" s="21" t="e">
        <f t="shared" si="588"/>
        <v>#REF!</v>
      </c>
      <c r="M217" s="21" t="str">
        <f t="shared" si="594"/>
        <v/>
      </c>
      <c r="N217" s="21" t="str">
        <f t="shared" si="595"/>
        <v/>
      </c>
      <c r="O217" s="21" t="str">
        <f t="shared" si="596"/>
        <v xml:space="preserve"> </v>
      </c>
      <c r="P217" s="21" t="str">
        <f t="shared" si="597"/>
        <v/>
      </c>
      <c r="Q217" s="27" t="str">
        <f t="shared" si="598"/>
        <v/>
      </c>
      <c r="R217" s="27" t="str">
        <f t="shared" si="599"/>
        <v/>
      </c>
      <c r="T217" s="21" t="e">
        <f>IF(COUNTA($T$214:T216)&lt;=COUNTIF(#REF!,_listky!$T$212),MAX($T$214:T216)+1,"")</f>
        <v>#REF!</v>
      </c>
      <c r="U217" s="21" t="str">
        <f>IFERROR(INDEX(#REF!,MATCH($T$212&amp;"_"&amp;$T217,#REF!,0),1),"")</f>
        <v/>
      </c>
      <c r="V217" s="21" t="str">
        <f>IFERROR(INDEX(#REF!,MATCH($T$212&amp;"_"&amp;$T217,#REF!,0),1),"")</f>
        <v/>
      </c>
      <c r="W217" s="21" t="str">
        <f>IFERROR(INDEX(#REF!,MATCH($T$212&amp;"_"&amp;$T217,#REF!,0),1),"")&amp;" "&amp;IFERROR(INDEX(#REF!,MATCH($T$212&amp;"_"&amp;$T217,#REF!,0),1),"")</f>
        <v xml:space="preserve"> </v>
      </c>
      <c r="X217" s="21" t="str">
        <f>IFERROR(INDEX(#REF!,MATCH($T$212&amp;"_"&amp;$T217,#REF!,0),1),"")</f>
        <v/>
      </c>
      <c r="Y217" s="27" t="str">
        <f>IFERROR(VLOOKUP(V217,#REF!,7,0),"")</f>
        <v/>
      </c>
      <c r="Z217" s="27" t="str">
        <f>IFERROR(IF(VLOOKUP(V217,#REF!,8,0)=0,"NE","ANO"),"")</f>
        <v/>
      </c>
      <c r="AB217" s="21" t="e">
        <f t="shared" si="589"/>
        <v>#REF!</v>
      </c>
      <c r="AC217" s="21" t="str">
        <f t="shared" si="600"/>
        <v/>
      </c>
      <c r="AD217" s="21" t="str">
        <f t="shared" si="601"/>
        <v/>
      </c>
      <c r="AE217" s="21" t="str">
        <f t="shared" si="602"/>
        <v xml:space="preserve"> </v>
      </c>
      <c r="AF217" s="21" t="str">
        <f t="shared" si="603"/>
        <v/>
      </c>
      <c r="AG217" s="27" t="str">
        <f t="shared" si="604"/>
        <v/>
      </c>
      <c r="AH217" s="27" t="str">
        <f t="shared" si="605"/>
        <v/>
      </c>
      <c r="AJ217" s="21" t="e">
        <f>IF(COUNTA($AJ$214:AJ216)&lt;=COUNTIF(#REF!,_listky!$AJ$212),MAX($AJ$214:AJ216)+1,"")</f>
        <v>#REF!</v>
      </c>
      <c r="AK217" s="21" t="str">
        <f>IFERROR(INDEX(#REF!,MATCH($AJ$212&amp;"_"&amp;$AJ217,#REF!,0),1),"")</f>
        <v/>
      </c>
      <c r="AL217" s="21" t="str">
        <f>IFERROR(INDEX(#REF!,MATCH($AJ$212&amp;"_"&amp;$AJ217,#REF!,0),1),"")</f>
        <v/>
      </c>
      <c r="AM217" s="21" t="str">
        <f>IFERROR(INDEX(#REF!,MATCH($AJ$212&amp;"_"&amp;$AJ217,#REF!,0),1),"")&amp;" "&amp;IFERROR(INDEX(#REF!,MATCH($AJ$212&amp;"_"&amp;$AJ217,#REF!,0),1),"")</f>
        <v xml:space="preserve"> </v>
      </c>
      <c r="AN217" s="21" t="str">
        <f>IFERROR(INDEX(#REF!,MATCH($AJ$212&amp;"_"&amp;$AJ217,#REF!,0),1),"")</f>
        <v/>
      </c>
      <c r="AO217" s="27" t="str">
        <f>IFERROR(VLOOKUP(AL217,#REF!,7,0),"")</f>
        <v/>
      </c>
      <c r="AP217" s="27" t="str">
        <f>IFERROR(IF(VLOOKUP(AL217,#REF!,8,0)=0,"NE","ANO"),"")</f>
        <v/>
      </c>
      <c r="AR217" s="21" t="e">
        <f t="shared" si="590"/>
        <v>#REF!</v>
      </c>
      <c r="AS217" s="21" t="str">
        <f t="shared" si="606"/>
        <v/>
      </c>
      <c r="AT217" s="21" t="str">
        <f t="shared" si="607"/>
        <v/>
      </c>
      <c r="AU217" s="21" t="str">
        <f t="shared" si="608"/>
        <v xml:space="preserve"> </v>
      </c>
      <c r="AV217" s="21" t="str">
        <f t="shared" si="609"/>
        <v/>
      </c>
      <c r="AW217" s="27" t="str">
        <f t="shared" si="610"/>
        <v/>
      </c>
      <c r="AX217" s="27" t="str">
        <f t="shared" si="611"/>
        <v/>
      </c>
      <c r="AZ217" s="21" t="e">
        <f>IF(COUNTA($AZ$214:AZ216)&lt;=COUNTIF(#REF!,_listky!$AZ$212),MAX($AZ$214:AZ216)+1,"")</f>
        <v>#REF!</v>
      </c>
      <c r="BA217" s="21" t="str">
        <f>IFERROR(INDEX(#REF!,MATCH($AZ$212&amp;"_"&amp;$AZ217,#REF!,0),1),"")</f>
        <v/>
      </c>
      <c r="BB217" s="21" t="str">
        <f>IFERROR(INDEX(#REF!,MATCH($AZ$212&amp;"_"&amp;$AZ217,#REF!,0),1),"")</f>
        <v/>
      </c>
      <c r="BC217" s="21" t="str">
        <f>IFERROR(INDEX(#REF!,MATCH($AZ$212&amp;"_"&amp;$AZ217,#REF!,0),1),"")&amp;" "&amp;IFERROR(INDEX(#REF!,MATCH($AZ$212&amp;"_"&amp;$AZ217,#REF!,0),1),"")</f>
        <v xml:space="preserve"> </v>
      </c>
      <c r="BD217" s="21" t="str">
        <f>IFERROR(INDEX(#REF!,MATCH($AZ$212&amp;"_"&amp;$AZ217,#REF!,0),1),"")</f>
        <v/>
      </c>
      <c r="BE217" s="27" t="str">
        <f>IFERROR(VLOOKUP(BB217,#REF!,7,0),"")</f>
        <v/>
      </c>
      <c r="BF217" s="27" t="str">
        <f>IFERROR(IF(VLOOKUP(BB217,#REF!,8,0)=0,"NE","ANO"),"")</f>
        <v/>
      </c>
      <c r="BH217" s="21" t="e">
        <f t="shared" si="591"/>
        <v>#REF!</v>
      </c>
      <c r="BI217" s="21" t="str">
        <f t="shared" si="612"/>
        <v/>
      </c>
      <c r="BJ217" s="21" t="str">
        <f t="shared" si="613"/>
        <v/>
      </c>
      <c r="BK217" s="21" t="str">
        <f t="shared" si="614"/>
        <v xml:space="preserve"> </v>
      </c>
      <c r="BL217" s="21" t="str">
        <f t="shared" si="615"/>
        <v/>
      </c>
      <c r="BM217" s="27" t="str">
        <f t="shared" si="616"/>
        <v/>
      </c>
      <c r="BN217" s="27" t="str">
        <f t="shared" si="617"/>
        <v/>
      </c>
      <c r="BP217" s="21" t="e">
        <f>IF(COUNTA($BP$214:BP216)&lt;=COUNTIF(#REF!,_listky!$BP$212),MAX($BP$214:BP216)+1,"")</f>
        <v>#REF!</v>
      </c>
      <c r="BQ217" s="21" t="str">
        <f>IFERROR(INDEX(#REF!,MATCH($BP$212&amp;"_"&amp;$BP217,#REF!,0),1),"")</f>
        <v/>
      </c>
      <c r="BR217" s="21" t="str">
        <f>IFERROR(INDEX(#REF!,MATCH($BP$212&amp;"_"&amp;$BP217,#REF!,0),1),"")</f>
        <v/>
      </c>
      <c r="BS217" s="21" t="str">
        <f>IFERROR(INDEX(#REF!,MATCH($BP$212&amp;"_"&amp;$BP217,#REF!,0),1),"")&amp;" "&amp;IFERROR(INDEX(#REF!,MATCH($BP$212&amp;"_"&amp;$BP217,#REF!,0),1),"")</f>
        <v xml:space="preserve"> </v>
      </c>
      <c r="BT217" s="21" t="str">
        <f>IFERROR(INDEX(#REF!,MATCH($BP$212&amp;"_"&amp;$BP217,#REF!,0),1),"")</f>
        <v/>
      </c>
      <c r="BU217" s="27" t="str">
        <f>IFERROR(VLOOKUP(BR217,#REF!,7,0),"")</f>
        <v/>
      </c>
      <c r="BV217" s="27" t="str">
        <f>IFERROR(IF(VLOOKUP(BR217,#REF!,8,0)=0,"NE","ANO"),"")</f>
        <v/>
      </c>
      <c r="BX217" s="21" t="e">
        <f t="shared" si="592"/>
        <v>#REF!</v>
      </c>
      <c r="BY217" s="21" t="str">
        <f t="shared" si="618"/>
        <v/>
      </c>
      <c r="BZ217" s="21" t="str">
        <f t="shared" si="619"/>
        <v/>
      </c>
      <c r="CA217" s="21" t="str">
        <f t="shared" si="620"/>
        <v xml:space="preserve"> </v>
      </c>
      <c r="CB217" s="21" t="str">
        <f t="shared" si="621"/>
        <v/>
      </c>
      <c r="CC217" s="27" t="str">
        <f t="shared" si="622"/>
        <v/>
      </c>
      <c r="CD217" s="27" t="str">
        <f t="shared" si="623"/>
        <v/>
      </c>
      <c r="CF217" s="21" t="e">
        <f>IF(COUNTA($CF$214:CF216)&lt;=COUNTIF(#REF!,_listky!$CF$212),MAX($CF$214:CF216)+1,"")</f>
        <v>#REF!</v>
      </c>
      <c r="CG217" s="21" t="str">
        <f>IFERROR(INDEX(#REF!,MATCH($CF$212&amp;"_"&amp;$CF217,#REF!,0),1),"")</f>
        <v/>
      </c>
      <c r="CH217" s="21" t="str">
        <f>IFERROR(INDEX(#REF!,MATCH($CF$212&amp;"_"&amp;$CF217,#REF!,0),1),"")</f>
        <v/>
      </c>
      <c r="CI217" s="21" t="str">
        <f>IFERROR(INDEX(#REF!,MATCH($CF$212&amp;"_"&amp;$CF217,#REF!,0),1),"")&amp;" "&amp;IFERROR(INDEX(#REF!,MATCH($CF$212&amp;"_"&amp;$CF217,#REF!,0),1),"")</f>
        <v xml:space="preserve"> </v>
      </c>
      <c r="CJ217" s="21" t="str">
        <f>IFERROR(INDEX(#REF!,MATCH($CF$212&amp;"_"&amp;$CF217,#REF!,0),1),"")</f>
        <v/>
      </c>
      <c r="CK217" s="27" t="str">
        <f>IFERROR(VLOOKUP(CH217,#REF!,7,0),"")</f>
        <v/>
      </c>
      <c r="CL217" s="27" t="str">
        <f>IFERROR(IF(VLOOKUP(CH217,#REF!,8,0)=0,"NE","ANO"),"")</f>
        <v/>
      </c>
      <c r="CN217" s="21" t="e">
        <f t="shared" si="593"/>
        <v>#REF!</v>
      </c>
      <c r="CO217" s="21" t="str">
        <f t="shared" si="624"/>
        <v/>
      </c>
      <c r="CP217" s="21" t="str">
        <f t="shared" si="625"/>
        <v/>
      </c>
      <c r="CQ217" s="21" t="str">
        <f t="shared" si="626"/>
        <v xml:space="preserve"> </v>
      </c>
      <c r="CR217" s="21" t="str">
        <f t="shared" si="627"/>
        <v/>
      </c>
      <c r="CS217" s="27" t="str">
        <f t="shared" si="628"/>
        <v/>
      </c>
      <c r="CT217" s="27" t="str">
        <f t="shared" si="629"/>
        <v/>
      </c>
    </row>
    <row r="218" spans="4:98" x14ac:dyDescent="0.25">
      <c r="D218" s="21" t="e">
        <f>IF(COUNTA($D$214:D217)&lt;=COUNTIF(#REF!,_listky!$D$212),MAX($D$214:D217)+1,"")</f>
        <v>#REF!</v>
      </c>
      <c r="E218" s="21" t="str">
        <f>IFERROR(INDEX(#REF!,MATCH($D$212&amp;"_"&amp;$D218,#REF!,0),1),"")</f>
        <v/>
      </c>
      <c r="F218" s="21" t="str">
        <f>IFERROR(INDEX(#REF!,MATCH($D$212&amp;"_"&amp;$D218,#REF!,0),1),"")</f>
        <v/>
      </c>
      <c r="G218" s="21" t="str">
        <f>IFERROR(INDEX(#REF!,MATCH($D$212&amp;"_"&amp;$D218,#REF!,0),1),"")&amp;" "&amp;IFERROR(INDEX(#REF!,MATCH($D$212&amp;"_"&amp;$D218,#REF!,0),1),"")</f>
        <v xml:space="preserve"> </v>
      </c>
      <c r="H218" s="21" t="str">
        <f>IFERROR(INDEX(#REF!,MATCH($D$212&amp;"_"&amp;$D218,#REF!,0),1),"")</f>
        <v/>
      </c>
      <c r="I218" s="27" t="str">
        <f>IFERROR(VLOOKUP(F218,#REF!,7,0),"")</f>
        <v/>
      </c>
      <c r="J218" s="27" t="str">
        <f>IFERROR(IF(VLOOKUP(F218,#REF!,8,0)=0,"NE","ANO"),"")</f>
        <v/>
      </c>
      <c r="L218" s="21" t="e">
        <f t="shared" si="588"/>
        <v>#REF!</v>
      </c>
      <c r="M218" s="21" t="str">
        <f t="shared" si="594"/>
        <v/>
      </c>
      <c r="N218" s="21" t="str">
        <f t="shared" si="595"/>
        <v/>
      </c>
      <c r="O218" s="21" t="str">
        <f t="shared" si="596"/>
        <v xml:space="preserve"> </v>
      </c>
      <c r="P218" s="21" t="str">
        <f t="shared" si="597"/>
        <v/>
      </c>
      <c r="Q218" s="27" t="str">
        <f t="shared" si="598"/>
        <v/>
      </c>
      <c r="R218" s="27" t="str">
        <f t="shared" si="599"/>
        <v/>
      </c>
      <c r="T218" s="21" t="e">
        <f>IF(COUNTA($T$214:T217)&lt;=COUNTIF(#REF!,_listky!$T$212),MAX($T$214:T217)+1,"")</f>
        <v>#REF!</v>
      </c>
      <c r="U218" s="21" t="str">
        <f>IFERROR(INDEX(#REF!,MATCH($T$212&amp;"_"&amp;$T218,#REF!,0),1),"")</f>
        <v/>
      </c>
      <c r="V218" s="21" t="str">
        <f>IFERROR(INDEX(#REF!,MATCH($T$212&amp;"_"&amp;$T218,#REF!,0),1),"")</f>
        <v/>
      </c>
      <c r="W218" s="21" t="str">
        <f>IFERROR(INDEX(#REF!,MATCH($T$212&amp;"_"&amp;$T218,#REF!,0),1),"")&amp;" "&amp;IFERROR(INDEX(#REF!,MATCH($T$212&amp;"_"&amp;$T218,#REF!,0),1),"")</f>
        <v xml:space="preserve"> </v>
      </c>
      <c r="X218" s="21" t="str">
        <f>IFERROR(INDEX(#REF!,MATCH($T$212&amp;"_"&amp;$T218,#REF!,0),1),"")</f>
        <v/>
      </c>
      <c r="Y218" s="27" t="str">
        <f>IFERROR(VLOOKUP(V218,#REF!,7,0),"")</f>
        <v/>
      </c>
      <c r="Z218" s="27" t="str">
        <f>IFERROR(IF(VLOOKUP(V218,#REF!,8,0)=0,"NE","ANO"),"")</f>
        <v/>
      </c>
      <c r="AB218" s="21" t="e">
        <f t="shared" si="589"/>
        <v>#REF!</v>
      </c>
      <c r="AC218" s="21" t="str">
        <f t="shared" si="600"/>
        <v/>
      </c>
      <c r="AD218" s="21" t="str">
        <f t="shared" si="601"/>
        <v/>
      </c>
      <c r="AE218" s="21" t="str">
        <f t="shared" si="602"/>
        <v xml:space="preserve"> </v>
      </c>
      <c r="AF218" s="21" t="str">
        <f t="shared" si="603"/>
        <v/>
      </c>
      <c r="AG218" s="27" t="str">
        <f t="shared" si="604"/>
        <v/>
      </c>
      <c r="AH218" s="27" t="str">
        <f t="shared" si="605"/>
        <v/>
      </c>
      <c r="AJ218" s="21" t="e">
        <f>IF(COUNTA($AJ$214:AJ217)&lt;=COUNTIF(#REF!,_listky!$AJ$212),MAX($AJ$214:AJ217)+1,"")</f>
        <v>#REF!</v>
      </c>
      <c r="AK218" s="21" t="str">
        <f>IFERROR(INDEX(#REF!,MATCH($AJ$212&amp;"_"&amp;$AJ218,#REF!,0),1),"")</f>
        <v/>
      </c>
      <c r="AL218" s="21" t="str">
        <f>IFERROR(INDEX(#REF!,MATCH($AJ$212&amp;"_"&amp;$AJ218,#REF!,0),1),"")</f>
        <v/>
      </c>
      <c r="AM218" s="21" t="str">
        <f>IFERROR(INDEX(#REF!,MATCH($AJ$212&amp;"_"&amp;$AJ218,#REF!,0),1),"")&amp;" "&amp;IFERROR(INDEX(#REF!,MATCH($AJ$212&amp;"_"&amp;$AJ218,#REF!,0),1),"")</f>
        <v xml:space="preserve"> </v>
      </c>
      <c r="AN218" s="21" t="str">
        <f>IFERROR(INDEX(#REF!,MATCH($AJ$212&amp;"_"&amp;$AJ218,#REF!,0),1),"")</f>
        <v/>
      </c>
      <c r="AO218" s="27" t="str">
        <f>IFERROR(VLOOKUP(AL218,#REF!,7,0),"")</f>
        <v/>
      </c>
      <c r="AP218" s="27" t="str">
        <f>IFERROR(IF(VLOOKUP(AL218,#REF!,8,0)=0,"NE","ANO"),"")</f>
        <v/>
      </c>
      <c r="AR218" s="21" t="e">
        <f t="shared" si="590"/>
        <v>#REF!</v>
      </c>
      <c r="AS218" s="21" t="str">
        <f t="shared" si="606"/>
        <v/>
      </c>
      <c r="AT218" s="21" t="str">
        <f t="shared" si="607"/>
        <v/>
      </c>
      <c r="AU218" s="21" t="str">
        <f t="shared" si="608"/>
        <v xml:space="preserve"> </v>
      </c>
      <c r="AV218" s="21" t="str">
        <f t="shared" si="609"/>
        <v/>
      </c>
      <c r="AW218" s="27" t="str">
        <f t="shared" si="610"/>
        <v/>
      </c>
      <c r="AX218" s="27" t="str">
        <f t="shared" si="611"/>
        <v/>
      </c>
      <c r="AZ218" s="21" t="e">
        <f>IF(COUNTA($AZ$214:AZ217)&lt;=COUNTIF(#REF!,_listky!$AZ$212),MAX($AZ$214:AZ217)+1,"")</f>
        <v>#REF!</v>
      </c>
      <c r="BA218" s="21" t="str">
        <f>IFERROR(INDEX(#REF!,MATCH($AZ$212&amp;"_"&amp;$AZ218,#REF!,0),1),"")</f>
        <v/>
      </c>
      <c r="BB218" s="21" t="str">
        <f>IFERROR(INDEX(#REF!,MATCH($AZ$212&amp;"_"&amp;$AZ218,#REF!,0),1),"")</f>
        <v/>
      </c>
      <c r="BC218" s="21" t="str">
        <f>IFERROR(INDEX(#REF!,MATCH($AZ$212&amp;"_"&amp;$AZ218,#REF!,0),1),"")&amp;" "&amp;IFERROR(INDEX(#REF!,MATCH($AZ$212&amp;"_"&amp;$AZ218,#REF!,0),1),"")</f>
        <v xml:space="preserve"> </v>
      </c>
      <c r="BD218" s="21" t="str">
        <f>IFERROR(INDEX(#REF!,MATCH($AZ$212&amp;"_"&amp;$AZ218,#REF!,0),1),"")</f>
        <v/>
      </c>
      <c r="BE218" s="27" t="str">
        <f>IFERROR(VLOOKUP(BB218,#REF!,7,0),"")</f>
        <v/>
      </c>
      <c r="BF218" s="27" t="str">
        <f>IFERROR(IF(VLOOKUP(BB218,#REF!,8,0)=0,"NE","ANO"),"")</f>
        <v/>
      </c>
      <c r="BH218" s="21" t="e">
        <f t="shared" si="591"/>
        <v>#REF!</v>
      </c>
      <c r="BI218" s="21" t="str">
        <f t="shared" si="612"/>
        <v/>
      </c>
      <c r="BJ218" s="21" t="str">
        <f t="shared" si="613"/>
        <v/>
      </c>
      <c r="BK218" s="21" t="str">
        <f t="shared" si="614"/>
        <v xml:space="preserve"> </v>
      </c>
      <c r="BL218" s="21" t="str">
        <f t="shared" si="615"/>
        <v/>
      </c>
      <c r="BM218" s="27" t="str">
        <f t="shared" si="616"/>
        <v/>
      </c>
      <c r="BN218" s="27" t="str">
        <f t="shared" si="617"/>
        <v/>
      </c>
      <c r="BP218" s="21" t="e">
        <f>IF(COUNTA($BP$214:BP217)&lt;=COUNTIF(#REF!,_listky!$BP$212),MAX($BP$214:BP217)+1,"")</f>
        <v>#REF!</v>
      </c>
      <c r="BQ218" s="21" t="str">
        <f>IFERROR(INDEX(#REF!,MATCH($BP$212&amp;"_"&amp;$BP218,#REF!,0),1),"")</f>
        <v/>
      </c>
      <c r="BR218" s="21" t="str">
        <f>IFERROR(INDEX(#REF!,MATCH($BP$212&amp;"_"&amp;$BP218,#REF!,0),1),"")</f>
        <v/>
      </c>
      <c r="BS218" s="21" t="str">
        <f>IFERROR(INDEX(#REF!,MATCH($BP$212&amp;"_"&amp;$BP218,#REF!,0),1),"")&amp;" "&amp;IFERROR(INDEX(#REF!,MATCH($BP$212&amp;"_"&amp;$BP218,#REF!,0),1),"")</f>
        <v xml:space="preserve"> </v>
      </c>
      <c r="BT218" s="21" t="str">
        <f>IFERROR(INDEX(#REF!,MATCH($BP$212&amp;"_"&amp;$BP218,#REF!,0),1),"")</f>
        <v/>
      </c>
      <c r="BU218" s="27" t="str">
        <f>IFERROR(VLOOKUP(BR218,#REF!,7,0),"")</f>
        <v/>
      </c>
      <c r="BV218" s="27" t="str">
        <f>IFERROR(IF(VLOOKUP(BR218,#REF!,8,0)=0,"NE","ANO"),"")</f>
        <v/>
      </c>
      <c r="BX218" s="21" t="e">
        <f t="shared" si="592"/>
        <v>#REF!</v>
      </c>
      <c r="BY218" s="21" t="str">
        <f t="shared" si="618"/>
        <v/>
      </c>
      <c r="BZ218" s="21" t="str">
        <f t="shared" si="619"/>
        <v/>
      </c>
      <c r="CA218" s="21" t="str">
        <f t="shared" si="620"/>
        <v xml:space="preserve"> </v>
      </c>
      <c r="CB218" s="21" t="str">
        <f t="shared" si="621"/>
        <v/>
      </c>
      <c r="CC218" s="27" t="str">
        <f t="shared" si="622"/>
        <v/>
      </c>
      <c r="CD218" s="27" t="str">
        <f t="shared" si="623"/>
        <v/>
      </c>
      <c r="CF218" s="21" t="e">
        <f>IF(COUNTA($CF$214:CF217)&lt;=COUNTIF(#REF!,_listky!$CF$212),MAX($CF$214:CF217)+1,"")</f>
        <v>#REF!</v>
      </c>
      <c r="CG218" s="21" t="str">
        <f>IFERROR(INDEX(#REF!,MATCH($CF$212&amp;"_"&amp;$CF218,#REF!,0),1),"")</f>
        <v/>
      </c>
      <c r="CH218" s="21" t="str">
        <f>IFERROR(INDEX(#REF!,MATCH($CF$212&amp;"_"&amp;$CF218,#REF!,0),1),"")</f>
        <v/>
      </c>
      <c r="CI218" s="21" t="str">
        <f>IFERROR(INDEX(#REF!,MATCH($CF$212&amp;"_"&amp;$CF218,#REF!,0),1),"")&amp;" "&amp;IFERROR(INDEX(#REF!,MATCH($CF$212&amp;"_"&amp;$CF218,#REF!,0),1),"")</f>
        <v xml:space="preserve"> </v>
      </c>
      <c r="CJ218" s="21" t="str">
        <f>IFERROR(INDEX(#REF!,MATCH($CF$212&amp;"_"&amp;$CF218,#REF!,0),1),"")</f>
        <v/>
      </c>
      <c r="CK218" s="27" t="str">
        <f>IFERROR(VLOOKUP(CH218,#REF!,7,0),"")</f>
        <v/>
      </c>
      <c r="CL218" s="27" t="str">
        <f>IFERROR(IF(VLOOKUP(CH218,#REF!,8,0)=0,"NE","ANO"),"")</f>
        <v/>
      </c>
      <c r="CN218" s="21" t="e">
        <f t="shared" si="593"/>
        <v>#REF!</v>
      </c>
      <c r="CO218" s="21" t="str">
        <f t="shared" si="624"/>
        <v/>
      </c>
      <c r="CP218" s="21" t="str">
        <f t="shared" si="625"/>
        <v/>
      </c>
      <c r="CQ218" s="21" t="str">
        <f t="shared" si="626"/>
        <v xml:space="preserve"> </v>
      </c>
      <c r="CR218" s="21" t="str">
        <f t="shared" si="627"/>
        <v/>
      </c>
      <c r="CS218" s="27" t="str">
        <f t="shared" si="628"/>
        <v/>
      </c>
      <c r="CT218" s="27" t="str">
        <f t="shared" si="629"/>
        <v/>
      </c>
    </row>
    <row r="219" spans="4:98" x14ac:dyDescent="0.25">
      <c r="D219" s="21" t="e">
        <f>IF(COUNTA($D$214:D218)&lt;=COUNTIF(#REF!,_listky!$D$212),MAX($D$214:D218)+1,"")</f>
        <v>#REF!</v>
      </c>
      <c r="E219" s="21" t="str">
        <f>IFERROR(INDEX(#REF!,MATCH($D$212&amp;"_"&amp;$D219,#REF!,0),1),"")</f>
        <v/>
      </c>
      <c r="F219" s="21" t="str">
        <f>IFERROR(INDEX(#REF!,MATCH($D$212&amp;"_"&amp;$D219,#REF!,0),1),"")</f>
        <v/>
      </c>
      <c r="G219" s="21" t="str">
        <f>IFERROR(INDEX(#REF!,MATCH($D$212&amp;"_"&amp;$D219,#REF!,0),1),"")&amp;" "&amp;IFERROR(INDEX(#REF!,MATCH($D$212&amp;"_"&amp;$D219,#REF!,0),1),"")</f>
        <v xml:space="preserve"> </v>
      </c>
      <c r="H219" s="21" t="str">
        <f>IFERROR(INDEX(#REF!,MATCH($D$212&amp;"_"&amp;$D219,#REF!,0),1),"")</f>
        <v/>
      </c>
      <c r="I219" s="27" t="str">
        <f>IFERROR(VLOOKUP(F219,#REF!,7,0),"")</f>
        <v/>
      </c>
      <c r="J219" s="27" t="str">
        <f>IFERROR(IF(VLOOKUP(F219,#REF!,8,0)=0,"NE","ANO"),"")</f>
        <v/>
      </c>
      <c r="L219" s="21" t="e">
        <f t="shared" si="588"/>
        <v>#REF!</v>
      </c>
      <c r="M219" s="21" t="str">
        <f t="shared" si="594"/>
        <v/>
      </c>
      <c r="N219" s="21" t="str">
        <f t="shared" si="595"/>
        <v/>
      </c>
      <c r="O219" s="21" t="str">
        <f t="shared" si="596"/>
        <v xml:space="preserve"> </v>
      </c>
      <c r="P219" s="21" t="str">
        <f t="shared" si="597"/>
        <v/>
      </c>
      <c r="Q219" s="27" t="str">
        <f t="shared" si="598"/>
        <v/>
      </c>
      <c r="R219" s="27" t="str">
        <f t="shared" si="599"/>
        <v/>
      </c>
      <c r="T219" s="21" t="e">
        <f>IF(COUNTA($T$214:T218)&lt;=COUNTIF(#REF!,_listky!$T$212),MAX($T$214:T218)+1,"")</f>
        <v>#REF!</v>
      </c>
      <c r="U219" s="21" t="str">
        <f>IFERROR(INDEX(#REF!,MATCH($T$212&amp;"_"&amp;$T219,#REF!,0),1),"")</f>
        <v/>
      </c>
      <c r="V219" s="21" t="str">
        <f>IFERROR(INDEX(#REF!,MATCH($T$212&amp;"_"&amp;$T219,#REF!,0),1),"")</f>
        <v/>
      </c>
      <c r="W219" s="21" t="str">
        <f>IFERROR(INDEX(#REF!,MATCH($T$212&amp;"_"&amp;$T219,#REF!,0),1),"")&amp;" "&amp;IFERROR(INDEX(#REF!,MATCH($T$212&amp;"_"&amp;$T219,#REF!,0),1),"")</f>
        <v xml:space="preserve"> </v>
      </c>
      <c r="X219" s="21" t="str">
        <f>IFERROR(INDEX(#REF!,MATCH($T$212&amp;"_"&amp;$T219,#REF!,0),1),"")</f>
        <v/>
      </c>
      <c r="Y219" s="27" t="str">
        <f>IFERROR(VLOOKUP(V219,#REF!,7,0),"")</f>
        <v/>
      </c>
      <c r="Z219" s="27" t="str">
        <f>IFERROR(IF(VLOOKUP(V219,#REF!,8,0)=0,"NE","ANO"),"")</f>
        <v/>
      </c>
      <c r="AB219" s="21" t="e">
        <f t="shared" si="589"/>
        <v>#REF!</v>
      </c>
      <c r="AC219" s="21" t="str">
        <f t="shared" si="600"/>
        <v/>
      </c>
      <c r="AD219" s="21" t="str">
        <f t="shared" si="601"/>
        <v/>
      </c>
      <c r="AE219" s="21" t="str">
        <f t="shared" si="602"/>
        <v xml:space="preserve"> </v>
      </c>
      <c r="AF219" s="21" t="str">
        <f t="shared" si="603"/>
        <v/>
      </c>
      <c r="AG219" s="27" t="str">
        <f t="shared" si="604"/>
        <v/>
      </c>
      <c r="AH219" s="27" t="str">
        <f t="shared" si="605"/>
        <v/>
      </c>
      <c r="AJ219" s="21" t="e">
        <f>IF(COUNTA($AJ$214:AJ218)&lt;=COUNTIF(#REF!,_listky!$AJ$212),MAX($AJ$214:AJ218)+1,"")</f>
        <v>#REF!</v>
      </c>
      <c r="AK219" s="21" t="str">
        <f>IFERROR(INDEX(#REF!,MATCH($AJ$212&amp;"_"&amp;$AJ219,#REF!,0),1),"")</f>
        <v/>
      </c>
      <c r="AL219" s="21" t="str">
        <f>IFERROR(INDEX(#REF!,MATCH($AJ$212&amp;"_"&amp;$AJ219,#REF!,0),1),"")</f>
        <v/>
      </c>
      <c r="AM219" s="21" t="str">
        <f>IFERROR(INDEX(#REF!,MATCH($AJ$212&amp;"_"&amp;$AJ219,#REF!,0),1),"")&amp;" "&amp;IFERROR(INDEX(#REF!,MATCH($AJ$212&amp;"_"&amp;$AJ219,#REF!,0),1),"")</f>
        <v xml:space="preserve"> </v>
      </c>
      <c r="AN219" s="21" t="str">
        <f>IFERROR(INDEX(#REF!,MATCH($AJ$212&amp;"_"&amp;$AJ219,#REF!,0),1),"")</f>
        <v/>
      </c>
      <c r="AO219" s="27" t="str">
        <f>IFERROR(VLOOKUP(AL219,#REF!,7,0),"")</f>
        <v/>
      </c>
      <c r="AP219" s="27" t="str">
        <f>IFERROR(IF(VLOOKUP(AL219,#REF!,8,0)=0,"NE","ANO"),"")</f>
        <v/>
      </c>
      <c r="AR219" s="21" t="e">
        <f t="shared" si="590"/>
        <v>#REF!</v>
      </c>
      <c r="AS219" s="21" t="str">
        <f t="shared" si="606"/>
        <v/>
      </c>
      <c r="AT219" s="21" t="str">
        <f t="shared" si="607"/>
        <v/>
      </c>
      <c r="AU219" s="21" t="str">
        <f t="shared" si="608"/>
        <v xml:space="preserve"> </v>
      </c>
      <c r="AV219" s="21" t="str">
        <f t="shared" si="609"/>
        <v/>
      </c>
      <c r="AW219" s="27" t="str">
        <f t="shared" si="610"/>
        <v/>
      </c>
      <c r="AX219" s="27" t="str">
        <f t="shared" si="611"/>
        <v/>
      </c>
      <c r="AZ219" s="21" t="e">
        <f>IF(COUNTA($AZ$214:AZ218)&lt;=COUNTIF(#REF!,_listky!$AZ$212),MAX($AZ$214:AZ218)+1,"")</f>
        <v>#REF!</v>
      </c>
      <c r="BA219" s="21" t="str">
        <f>IFERROR(INDEX(#REF!,MATCH($AZ$212&amp;"_"&amp;$AZ219,#REF!,0),1),"")</f>
        <v/>
      </c>
      <c r="BB219" s="21" t="str">
        <f>IFERROR(INDEX(#REF!,MATCH($AZ$212&amp;"_"&amp;$AZ219,#REF!,0),1),"")</f>
        <v/>
      </c>
      <c r="BC219" s="21" t="str">
        <f>IFERROR(INDEX(#REF!,MATCH($AZ$212&amp;"_"&amp;$AZ219,#REF!,0),1),"")&amp;" "&amp;IFERROR(INDEX(#REF!,MATCH($AZ$212&amp;"_"&amp;$AZ219,#REF!,0),1),"")</f>
        <v xml:space="preserve"> </v>
      </c>
      <c r="BD219" s="21" t="str">
        <f>IFERROR(INDEX(#REF!,MATCH($AZ$212&amp;"_"&amp;$AZ219,#REF!,0),1),"")</f>
        <v/>
      </c>
      <c r="BE219" s="27" t="str">
        <f>IFERROR(VLOOKUP(BB219,#REF!,7,0),"")</f>
        <v/>
      </c>
      <c r="BF219" s="27" t="str">
        <f>IFERROR(IF(VLOOKUP(BB219,#REF!,8,0)=0,"NE","ANO"),"")</f>
        <v/>
      </c>
      <c r="BH219" s="21" t="e">
        <f t="shared" si="591"/>
        <v>#REF!</v>
      </c>
      <c r="BI219" s="21" t="str">
        <f t="shared" si="612"/>
        <v/>
      </c>
      <c r="BJ219" s="21" t="str">
        <f t="shared" si="613"/>
        <v/>
      </c>
      <c r="BK219" s="21" t="str">
        <f t="shared" si="614"/>
        <v xml:space="preserve"> </v>
      </c>
      <c r="BL219" s="21" t="str">
        <f t="shared" si="615"/>
        <v/>
      </c>
      <c r="BM219" s="27" t="str">
        <f t="shared" si="616"/>
        <v/>
      </c>
      <c r="BN219" s="27" t="str">
        <f t="shared" si="617"/>
        <v/>
      </c>
      <c r="BP219" s="21" t="e">
        <f>IF(COUNTA($BP$214:BP218)&lt;=COUNTIF(#REF!,_listky!$BP$212),MAX($BP$214:BP218)+1,"")</f>
        <v>#REF!</v>
      </c>
      <c r="BQ219" s="21" t="str">
        <f>IFERROR(INDEX(#REF!,MATCH($BP$212&amp;"_"&amp;$BP219,#REF!,0),1),"")</f>
        <v/>
      </c>
      <c r="BR219" s="21" t="str">
        <f>IFERROR(INDEX(#REF!,MATCH($BP$212&amp;"_"&amp;$BP219,#REF!,0),1),"")</f>
        <v/>
      </c>
      <c r="BS219" s="21" t="str">
        <f>IFERROR(INDEX(#REF!,MATCH($BP$212&amp;"_"&amp;$BP219,#REF!,0),1),"")&amp;" "&amp;IFERROR(INDEX(#REF!,MATCH($BP$212&amp;"_"&amp;$BP219,#REF!,0),1),"")</f>
        <v xml:space="preserve"> </v>
      </c>
      <c r="BT219" s="21" t="str">
        <f>IFERROR(INDEX(#REF!,MATCH($BP$212&amp;"_"&amp;$BP219,#REF!,0),1),"")</f>
        <v/>
      </c>
      <c r="BU219" s="27" t="str">
        <f>IFERROR(VLOOKUP(BR219,#REF!,7,0),"")</f>
        <v/>
      </c>
      <c r="BV219" s="27" t="str">
        <f>IFERROR(IF(VLOOKUP(BR219,#REF!,8,0)=0,"NE","ANO"),"")</f>
        <v/>
      </c>
      <c r="BX219" s="21" t="e">
        <f t="shared" si="592"/>
        <v>#REF!</v>
      </c>
      <c r="BY219" s="21" t="str">
        <f t="shared" si="618"/>
        <v/>
      </c>
      <c r="BZ219" s="21" t="str">
        <f t="shared" si="619"/>
        <v/>
      </c>
      <c r="CA219" s="21" t="str">
        <f t="shared" si="620"/>
        <v xml:space="preserve"> </v>
      </c>
      <c r="CB219" s="21" t="str">
        <f t="shared" si="621"/>
        <v/>
      </c>
      <c r="CC219" s="27" t="str">
        <f t="shared" si="622"/>
        <v/>
      </c>
      <c r="CD219" s="27" t="str">
        <f t="shared" si="623"/>
        <v/>
      </c>
      <c r="CF219" s="21" t="e">
        <f>IF(COUNTA($CF$214:CF218)&lt;=COUNTIF(#REF!,_listky!$CF$212),MAX($CF$214:CF218)+1,"")</f>
        <v>#REF!</v>
      </c>
      <c r="CG219" s="21" t="str">
        <f>IFERROR(INDEX(#REF!,MATCH($CF$212&amp;"_"&amp;$CF219,#REF!,0),1),"")</f>
        <v/>
      </c>
      <c r="CH219" s="21" t="str">
        <f>IFERROR(INDEX(#REF!,MATCH($CF$212&amp;"_"&amp;$CF219,#REF!,0),1),"")</f>
        <v/>
      </c>
      <c r="CI219" s="21" t="str">
        <f>IFERROR(INDEX(#REF!,MATCH($CF$212&amp;"_"&amp;$CF219,#REF!,0),1),"")&amp;" "&amp;IFERROR(INDEX(#REF!,MATCH($CF$212&amp;"_"&amp;$CF219,#REF!,0),1),"")</f>
        <v xml:space="preserve"> </v>
      </c>
      <c r="CJ219" s="21" t="str">
        <f>IFERROR(INDEX(#REF!,MATCH($CF$212&amp;"_"&amp;$CF219,#REF!,0),1),"")</f>
        <v/>
      </c>
      <c r="CK219" s="27" t="str">
        <f>IFERROR(VLOOKUP(CH219,#REF!,7,0),"")</f>
        <v/>
      </c>
      <c r="CL219" s="27" t="str">
        <f>IFERROR(IF(VLOOKUP(CH219,#REF!,8,0)=0,"NE","ANO"),"")</f>
        <v/>
      </c>
      <c r="CN219" s="21" t="e">
        <f t="shared" si="593"/>
        <v>#REF!</v>
      </c>
      <c r="CO219" s="21" t="str">
        <f t="shared" si="624"/>
        <v/>
      </c>
      <c r="CP219" s="21" t="str">
        <f t="shared" si="625"/>
        <v/>
      </c>
      <c r="CQ219" s="21" t="str">
        <f t="shared" si="626"/>
        <v xml:space="preserve"> </v>
      </c>
      <c r="CR219" s="21" t="str">
        <f t="shared" si="627"/>
        <v/>
      </c>
      <c r="CS219" s="27" t="str">
        <f t="shared" si="628"/>
        <v/>
      </c>
      <c r="CT219" s="27" t="str">
        <f t="shared" si="629"/>
        <v/>
      </c>
    </row>
    <row r="220" spans="4:98" x14ac:dyDescent="0.25">
      <c r="D220" s="21" t="e">
        <f>IF(COUNTA($D$214:D219)&lt;=COUNTIF(#REF!,_listky!$D$212),MAX($D$214:D219)+1,"")</f>
        <v>#REF!</v>
      </c>
      <c r="E220" s="21" t="str">
        <f>IFERROR(INDEX(#REF!,MATCH($D$212&amp;"_"&amp;$D220,#REF!,0),1),"")</f>
        <v/>
      </c>
      <c r="F220" s="21" t="str">
        <f>IFERROR(INDEX(#REF!,MATCH($D$212&amp;"_"&amp;$D220,#REF!,0),1),"")</f>
        <v/>
      </c>
      <c r="G220" s="21" t="str">
        <f>IFERROR(INDEX(#REF!,MATCH($D$212&amp;"_"&amp;$D220,#REF!,0),1),"")&amp;" "&amp;IFERROR(INDEX(#REF!,MATCH($D$212&amp;"_"&amp;$D220,#REF!,0),1),"")</f>
        <v xml:space="preserve"> </v>
      </c>
      <c r="H220" s="21" t="str">
        <f>IFERROR(INDEX(#REF!,MATCH($D$212&amp;"_"&amp;$D220,#REF!,0),1),"")</f>
        <v/>
      </c>
      <c r="I220" s="27" t="str">
        <f>IFERROR(VLOOKUP(F220,#REF!,7,0),"")</f>
        <v/>
      </c>
      <c r="J220" s="27" t="str">
        <f>IFERROR(IF(VLOOKUP(F220,#REF!,8,0)=0,"NE","ANO"),"")</f>
        <v/>
      </c>
      <c r="L220" s="21" t="e">
        <f t="shared" si="588"/>
        <v>#REF!</v>
      </c>
      <c r="M220" s="21" t="str">
        <f t="shared" si="594"/>
        <v/>
      </c>
      <c r="N220" s="21" t="str">
        <f t="shared" si="595"/>
        <v/>
      </c>
      <c r="O220" s="21" t="str">
        <f t="shared" si="596"/>
        <v xml:space="preserve"> </v>
      </c>
      <c r="P220" s="21" t="str">
        <f t="shared" si="597"/>
        <v/>
      </c>
      <c r="Q220" s="27" t="str">
        <f t="shared" si="598"/>
        <v/>
      </c>
      <c r="R220" s="27" t="str">
        <f t="shared" si="599"/>
        <v/>
      </c>
      <c r="T220" s="21" t="e">
        <f>IF(COUNTA($T$214:T219)&lt;=COUNTIF(#REF!,_listky!$T$212),MAX($T$214:T219)+1,"")</f>
        <v>#REF!</v>
      </c>
      <c r="U220" s="21" t="str">
        <f>IFERROR(INDEX(#REF!,MATCH($T$212&amp;"_"&amp;$T220,#REF!,0),1),"")</f>
        <v/>
      </c>
      <c r="V220" s="21" t="str">
        <f>IFERROR(INDEX(#REF!,MATCH($T$212&amp;"_"&amp;$T220,#REF!,0),1),"")</f>
        <v/>
      </c>
      <c r="W220" s="21" t="str">
        <f>IFERROR(INDEX(#REF!,MATCH($T$212&amp;"_"&amp;$T220,#REF!,0),1),"")&amp;" "&amp;IFERROR(INDEX(#REF!,MATCH($T$212&amp;"_"&amp;$T220,#REF!,0),1),"")</f>
        <v xml:space="preserve"> </v>
      </c>
      <c r="X220" s="21" t="str">
        <f>IFERROR(INDEX(#REF!,MATCH($T$212&amp;"_"&amp;$T220,#REF!,0),1),"")</f>
        <v/>
      </c>
      <c r="Y220" s="27" t="str">
        <f>IFERROR(VLOOKUP(V220,#REF!,7,0),"")</f>
        <v/>
      </c>
      <c r="Z220" s="27" t="str">
        <f>IFERROR(IF(VLOOKUP(V220,#REF!,8,0)=0,"NE","ANO"),"")</f>
        <v/>
      </c>
      <c r="AB220" s="21" t="e">
        <f t="shared" si="589"/>
        <v>#REF!</v>
      </c>
      <c r="AC220" s="21" t="str">
        <f t="shared" si="600"/>
        <v/>
      </c>
      <c r="AD220" s="21" t="str">
        <f t="shared" si="601"/>
        <v/>
      </c>
      <c r="AE220" s="21" t="str">
        <f t="shared" si="602"/>
        <v xml:space="preserve"> </v>
      </c>
      <c r="AF220" s="21" t="str">
        <f t="shared" si="603"/>
        <v/>
      </c>
      <c r="AG220" s="27" t="str">
        <f t="shared" si="604"/>
        <v/>
      </c>
      <c r="AH220" s="27" t="str">
        <f t="shared" si="605"/>
        <v/>
      </c>
      <c r="AJ220" s="21" t="e">
        <f>IF(COUNTA($AJ$214:AJ219)&lt;=COUNTIF(#REF!,_listky!$AJ$212),MAX($AJ$214:AJ219)+1,"")</f>
        <v>#REF!</v>
      </c>
      <c r="AK220" s="21" t="str">
        <f>IFERROR(INDEX(#REF!,MATCH($AJ$212&amp;"_"&amp;$AJ220,#REF!,0),1),"")</f>
        <v/>
      </c>
      <c r="AL220" s="21" t="str">
        <f>IFERROR(INDEX(#REF!,MATCH($AJ$212&amp;"_"&amp;$AJ220,#REF!,0),1),"")</f>
        <v/>
      </c>
      <c r="AM220" s="21" t="str">
        <f>IFERROR(INDEX(#REF!,MATCH($AJ$212&amp;"_"&amp;$AJ220,#REF!,0),1),"")&amp;" "&amp;IFERROR(INDEX(#REF!,MATCH($AJ$212&amp;"_"&amp;$AJ220,#REF!,0),1),"")</f>
        <v xml:space="preserve"> </v>
      </c>
      <c r="AN220" s="21" t="str">
        <f>IFERROR(INDEX(#REF!,MATCH($AJ$212&amp;"_"&amp;$AJ220,#REF!,0),1),"")</f>
        <v/>
      </c>
      <c r="AO220" s="27" t="str">
        <f>IFERROR(VLOOKUP(AL220,#REF!,7,0),"")</f>
        <v/>
      </c>
      <c r="AP220" s="27" t="str">
        <f>IFERROR(IF(VLOOKUP(AL220,#REF!,8,0)=0,"NE","ANO"),"")</f>
        <v/>
      </c>
      <c r="AR220" s="21" t="e">
        <f t="shared" si="590"/>
        <v>#REF!</v>
      </c>
      <c r="AS220" s="21" t="str">
        <f t="shared" si="606"/>
        <v/>
      </c>
      <c r="AT220" s="21" t="str">
        <f t="shared" si="607"/>
        <v/>
      </c>
      <c r="AU220" s="21" t="str">
        <f t="shared" si="608"/>
        <v xml:space="preserve"> </v>
      </c>
      <c r="AV220" s="21" t="str">
        <f t="shared" si="609"/>
        <v/>
      </c>
      <c r="AW220" s="27" t="str">
        <f t="shared" si="610"/>
        <v/>
      </c>
      <c r="AX220" s="27" t="str">
        <f t="shared" si="611"/>
        <v/>
      </c>
      <c r="AZ220" s="21" t="e">
        <f>IF(COUNTA($AZ$214:AZ219)&lt;=COUNTIF(#REF!,_listky!$AZ$212),MAX($AZ$214:AZ219)+1,"")</f>
        <v>#REF!</v>
      </c>
      <c r="BA220" s="21" t="str">
        <f>IFERROR(INDEX(#REF!,MATCH($AZ$212&amp;"_"&amp;$AZ220,#REF!,0),1),"")</f>
        <v/>
      </c>
      <c r="BB220" s="21" t="str">
        <f>IFERROR(INDEX(#REF!,MATCH($AZ$212&amp;"_"&amp;$AZ220,#REF!,0),1),"")</f>
        <v/>
      </c>
      <c r="BC220" s="21" t="str">
        <f>IFERROR(INDEX(#REF!,MATCH($AZ$212&amp;"_"&amp;$AZ220,#REF!,0),1),"")&amp;" "&amp;IFERROR(INDEX(#REF!,MATCH($AZ$212&amp;"_"&amp;$AZ220,#REF!,0),1),"")</f>
        <v xml:space="preserve"> </v>
      </c>
      <c r="BD220" s="21" t="str">
        <f>IFERROR(INDEX(#REF!,MATCH($AZ$212&amp;"_"&amp;$AZ220,#REF!,0),1),"")</f>
        <v/>
      </c>
      <c r="BE220" s="27" t="str">
        <f>IFERROR(VLOOKUP(BB220,#REF!,7,0),"")</f>
        <v/>
      </c>
      <c r="BF220" s="27" t="str">
        <f>IFERROR(IF(VLOOKUP(BB220,#REF!,8,0)=0,"NE","ANO"),"")</f>
        <v/>
      </c>
      <c r="BH220" s="21" t="e">
        <f t="shared" si="591"/>
        <v>#REF!</v>
      </c>
      <c r="BI220" s="21" t="str">
        <f t="shared" si="612"/>
        <v/>
      </c>
      <c r="BJ220" s="21" t="str">
        <f t="shared" si="613"/>
        <v/>
      </c>
      <c r="BK220" s="21" t="str">
        <f t="shared" si="614"/>
        <v xml:space="preserve"> </v>
      </c>
      <c r="BL220" s="21" t="str">
        <f t="shared" si="615"/>
        <v/>
      </c>
      <c r="BM220" s="27" t="str">
        <f t="shared" si="616"/>
        <v/>
      </c>
      <c r="BN220" s="27" t="str">
        <f t="shared" si="617"/>
        <v/>
      </c>
      <c r="BP220" s="21" t="e">
        <f>IF(COUNTA($BP$214:BP219)&lt;=COUNTIF(#REF!,_listky!$BP$212),MAX($BP$214:BP219)+1,"")</f>
        <v>#REF!</v>
      </c>
      <c r="BQ220" s="21" t="str">
        <f>IFERROR(INDEX(#REF!,MATCH($BP$212&amp;"_"&amp;$BP220,#REF!,0),1),"")</f>
        <v/>
      </c>
      <c r="BR220" s="21" t="str">
        <f>IFERROR(INDEX(#REF!,MATCH($BP$212&amp;"_"&amp;$BP220,#REF!,0),1),"")</f>
        <v/>
      </c>
      <c r="BS220" s="21" t="str">
        <f>IFERROR(INDEX(#REF!,MATCH($BP$212&amp;"_"&amp;$BP220,#REF!,0),1),"")&amp;" "&amp;IFERROR(INDEX(#REF!,MATCH($BP$212&amp;"_"&amp;$BP220,#REF!,0),1),"")</f>
        <v xml:space="preserve"> </v>
      </c>
      <c r="BT220" s="21" t="str">
        <f>IFERROR(INDEX(#REF!,MATCH($BP$212&amp;"_"&amp;$BP220,#REF!,0),1),"")</f>
        <v/>
      </c>
      <c r="BU220" s="27" t="str">
        <f>IFERROR(VLOOKUP(BR220,#REF!,7,0),"")</f>
        <v/>
      </c>
      <c r="BV220" s="27" t="str">
        <f>IFERROR(IF(VLOOKUP(BR220,#REF!,8,0)=0,"NE","ANO"),"")</f>
        <v/>
      </c>
      <c r="BX220" s="21" t="e">
        <f t="shared" si="592"/>
        <v>#REF!</v>
      </c>
      <c r="BY220" s="21" t="str">
        <f t="shared" si="618"/>
        <v/>
      </c>
      <c r="BZ220" s="21" t="str">
        <f t="shared" si="619"/>
        <v/>
      </c>
      <c r="CA220" s="21" t="str">
        <f t="shared" si="620"/>
        <v xml:space="preserve"> </v>
      </c>
      <c r="CB220" s="21" t="str">
        <f t="shared" si="621"/>
        <v/>
      </c>
      <c r="CC220" s="27" t="str">
        <f t="shared" si="622"/>
        <v/>
      </c>
      <c r="CD220" s="27" t="str">
        <f t="shared" si="623"/>
        <v/>
      </c>
      <c r="CF220" s="21" t="e">
        <f>IF(COUNTA($CF$214:CF219)&lt;=COUNTIF(#REF!,_listky!$CF$212),MAX($CF$214:CF219)+1,"")</f>
        <v>#REF!</v>
      </c>
      <c r="CG220" s="21" t="str">
        <f>IFERROR(INDEX(#REF!,MATCH($CF$212&amp;"_"&amp;$CF220,#REF!,0),1),"")</f>
        <v/>
      </c>
      <c r="CH220" s="21" t="str">
        <f>IFERROR(INDEX(#REF!,MATCH($CF$212&amp;"_"&amp;$CF220,#REF!,0),1),"")</f>
        <v/>
      </c>
      <c r="CI220" s="21" t="str">
        <f>IFERROR(INDEX(#REF!,MATCH($CF$212&amp;"_"&amp;$CF220,#REF!,0),1),"")&amp;" "&amp;IFERROR(INDEX(#REF!,MATCH($CF$212&amp;"_"&amp;$CF220,#REF!,0),1),"")</f>
        <v xml:space="preserve"> </v>
      </c>
      <c r="CJ220" s="21" t="str">
        <f>IFERROR(INDEX(#REF!,MATCH($CF$212&amp;"_"&amp;$CF220,#REF!,0),1),"")</f>
        <v/>
      </c>
      <c r="CK220" s="27" t="str">
        <f>IFERROR(VLOOKUP(CH220,#REF!,7,0),"")</f>
        <v/>
      </c>
      <c r="CL220" s="27" t="str">
        <f>IFERROR(IF(VLOOKUP(CH220,#REF!,8,0)=0,"NE","ANO"),"")</f>
        <v/>
      </c>
      <c r="CN220" s="21" t="e">
        <f t="shared" si="593"/>
        <v>#REF!</v>
      </c>
      <c r="CO220" s="21" t="str">
        <f t="shared" si="624"/>
        <v/>
      </c>
      <c r="CP220" s="21" t="str">
        <f t="shared" si="625"/>
        <v/>
      </c>
      <c r="CQ220" s="21" t="str">
        <f t="shared" si="626"/>
        <v xml:space="preserve"> </v>
      </c>
      <c r="CR220" s="21" t="str">
        <f t="shared" si="627"/>
        <v/>
      </c>
      <c r="CS220" s="27" t="str">
        <f t="shared" si="628"/>
        <v/>
      </c>
      <c r="CT220" s="27" t="str">
        <f t="shared" si="629"/>
        <v/>
      </c>
    </row>
    <row r="221" spans="4:98" x14ac:dyDescent="0.25">
      <c r="D221" s="21" t="e">
        <f>IF(COUNTA($D$214:D220)&lt;=COUNTIF(#REF!,_listky!$D$212),MAX($D$214:D220)+1,"")</f>
        <v>#REF!</v>
      </c>
      <c r="E221" s="21" t="str">
        <f>IFERROR(INDEX(#REF!,MATCH($D$212&amp;"_"&amp;$D221,#REF!,0),1),"")</f>
        <v/>
      </c>
      <c r="F221" s="21" t="str">
        <f>IFERROR(INDEX(#REF!,MATCH($D$212&amp;"_"&amp;$D221,#REF!,0),1),"")</f>
        <v/>
      </c>
      <c r="G221" s="21" t="str">
        <f>IFERROR(INDEX(#REF!,MATCH($D$212&amp;"_"&amp;$D221,#REF!,0),1),"")&amp;" "&amp;IFERROR(INDEX(#REF!,MATCH($D$212&amp;"_"&amp;$D221,#REF!,0),1),"")</f>
        <v xml:space="preserve"> </v>
      </c>
      <c r="H221" s="21" t="str">
        <f>IFERROR(INDEX(#REF!,MATCH($D$212&amp;"_"&amp;$D221,#REF!,0),1),"")</f>
        <v/>
      </c>
      <c r="I221" s="27" t="str">
        <f>IFERROR(VLOOKUP(F221,#REF!,7,0),"")</f>
        <v/>
      </c>
      <c r="J221" s="27" t="str">
        <f>IFERROR(IF(VLOOKUP(F221,#REF!,8,0)=0,"NE","ANO"),"")</f>
        <v/>
      </c>
      <c r="L221" s="21" t="e">
        <f t="shared" si="588"/>
        <v>#REF!</v>
      </c>
      <c r="M221" s="21" t="str">
        <f t="shared" si="594"/>
        <v/>
      </c>
      <c r="N221" s="21" t="str">
        <f t="shared" si="595"/>
        <v/>
      </c>
      <c r="O221" s="21" t="str">
        <f t="shared" si="596"/>
        <v xml:space="preserve"> </v>
      </c>
      <c r="P221" s="21" t="str">
        <f t="shared" si="597"/>
        <v/>
      </c>
      <c r="Q221" s="27" t="str">
        <f t="shared" si="598"/>
        <v/>
      </c>
      <c r="R221" s="27" t="str">
        <f t="shared" si="599"/>
        <v/>
      </c>
      <c r="T221" s="21" t="e">
        <f>IF(COUNTA($T$214:T220)&lt;=COUNTIF(#REF!,_listky!$T$212),MAX($T$214:T220)+1,"")</f>
        <v>#REF!</v>
      </c>
      <c r="U221" s="21" t="str">
        <f>IFERROR(INDEX(#REF!,MATCH($T$212&amp;"_"&amp;$T221,#REF!,0),1),"")</f>
        <v/>
      </c>
      <c r="V221" s="21" t="str">
        <f>IFERROR(INDEX(#REF!,MATCH($T$212&amp;"_"&amp;$T221,#REF!,0),1),"")</f>
        <v/>
      </c>
      <c r="W221" s="21" t="str">
        <f>IFERROR(INDEX(#REF!,MATCH($T$212&amp;"_"&amp;$T221,#REF!,0),1),"")&amp;" "&amp;IFERROR(INDEX(#REF!,MATCH($T$212&amp;"_"&amp;$T221,#REF!,0),1),"")</f>
        <v xml:space="preserve"> </v>
      </c>
      <c r="X221" s="21" t="str">
        <f>IFERROR(INDEX(#REF!,MATCH($T$212&amp;"_"&amp;$T221,#REF!,0),1),"")</f>
        <v/>
      </c>
      <c r="Y221" s="27" t="str">
        <f>IFERROR(VLOOKUP(V221,#REF!,7,0),"")</f>
        <v/>
      </c>
      <c r="Z221" s="27" t="str">
        <f>IFERROR(IF(VLOOKUP(V221,#REF!,8,0)=0,"NE","ANO"),"")</f>
        <v/>
      </c>
      <c r="AB221" s="21" t="e">
        <f t="shared" si="589"/>
        <v>#REF!</v>
      </c>
      <c r="AC221" s="21" t="str">
        <f t="shared" si="600"/>
        <v/>
      </c>
      <c r="AD221" s="21" t="str">
        <f t="shared" si="601"/>
        <v/>
      </c>
      <c r="AE221" s="21" t="str">
        <f t="shared" si="602"/>
        <v xml:space="preserve"> </v>
      </c>
      <c r="AF221" s="21" t="str">
        <f t="shared" si="603"/>
        <v/>
      </c>
      <c r="AG221" s="27" t="str">
        <f t="shared" si="604"/>
        <v/>
      </c>
      <c r="AH221" s="27" t="str">
        <f t="shared" si="605"/>
        <v/>
      </c>
      <c r="AJ221" s="21" t="e">
        <f>IF(COUNTA($AJ$214:AJ220)&lt;=COUNTIF(#REF!,_listky!$AJ$212),MAX($AJ$214:AJ220)+1,"")</f>
        <v>#REF!</v>
      </c>
      <c r="AK221" s="21" t="str">
        <f>IFERROR(INDEX(#REF!,MATCH($AJ$212&amp;"_"&amp;$AJ221,#REF!,0),1),"")</f>
        <v/>
      </c>
      <c r="AL221" s="21" t="str">
        <f>IFERROR(INDEX(#REF!,MATCH($AJ$212&amp;"_"&amp;$AJ221,#REF!,0),1),"")</f>
        <v/>
      </c>
      <c r="AM221" s="21" t="str">
        <f>IFERROR(INDEX(#REF!,MATCH($AJ$212&amp;"_"&amp;$AJ221,#REF!,0),1),"")&amp;" "&amp;IFERROR(INDEX(#REF!,MATCH($AJ$212&amp;"_"&amp;$AJ221,#REF!,0),1),"")</f>
        <v xml:space="preserve"> </v>
      </c>
      <c r="AN221" s="21" t="str">
        <f>IFERROR(INDEX(#REF!,MATCH($AJ$212&amp;"_"&amp;$AJ221,#REF!,0),1),"")</f>
        <v/>
      </c>
      <c r="AO221" s="27" t="str">
        <f>IFERROR(VLOOKUP(AL221,#REF!,7,0),"")</f>
        <v/>
      </c>
      <c r="AP221" s="27" t="str">
        <f>IFERROR(IF(VLOOKUP(AL221,#REF!,8,0)=0,"NE","ANO"),"")</f>
        <v/>
      </c>
      <c r="AR221" s="21" t="e">
        <f t="shared" si="590"/>
        <v>#REF!</v>
      </c>
      <c r="AS221" s="21" t="str">
        <f t="shared" si="606"/>
        <v/>
      </c>
      <c r="AT221" s="21" t="str">
        <f t="shared" si="607"/>
        <v/>
      </c>
      <c r="AU221" s="21" t="str">
        <f t="shared" si="608"/>
        <v xml:space="preserve"> </v>
      </c>
      <c r="AV221" s="21" t="str">
        <f t="shared" si="609"/>
        <v/>
      </c>
      <c r="AW221" s="27" t="str">
        <f t="shared" si="610"/>
        <v/>
      </c>
      <c r="AX221" s="27" t="str">
        <f t="shared" si="611"/>
        <v/>
      </c>
      <c r="AZ221" s="21" t="e">
        <f>IF(COUNTA($AZ$214:AZ220)&lt;=COUNTIF(#REF!,_listky!$AZ$212),MAX($AZ$214:AZ220)+1,"")</f>
        <v>#REF!</v>
      </c>
      <c r="BA221" s="21" t="str">
        <f>IFERROR(INDEX(#REF!,MATCH($AZ$212&amp;"_"&amp;$AZ221,#REF!,0),1),"")</f>
        <v/>
      </c>
      <c r="BB221" s="21" t="str">
        <f>IFERROR(INDEX(#REF!,MATCH($AZ$212&amp;"_"&amp;$AZ221,#REF!,0),1),"")</f>
        <v/>
      </c>
      <c r="BC221" s="21" t="str">
        <f>IFERROR(INDEX(#REF!,MATCH($AZ$212&amp;"_"&amp;$AZ221,#REF!,0),1),"")&amp;" "&amp;IFERROR(INDEX(#REF!,MATCH($AZ$212&amp;"_"&amp;$AZ221,#REF!,0),1),"")</f>
        <v xml:space="preserve"> </v>
      </c>
      <c r="BD221" s="21" t="str">
        <f>IFERROR(INDEX(#REF!,MATCH($AZ$212&amp;"_"&amp;$AZ221,#REF!,0),1),"")</f>
        <v/>
      </c>
      <c r="BE221" s="27" t="str">
        <f>IFERROR(VLOOKUP(BB221,#REF!,7,0),"")</f>
        <v/>
      </c>
      <c r="BF221" s="27" t="str">
        <f>IFERROR(IF(VLOOKUP(BB221,#REF!,8,0)=0,"NE","ANO"),"")</f>
        <v/>
      </c>
      <c r="BH221" s="21" t="e">
        <f t="shared" si="591"/>
        <v>#REF!</v>
      </c>
      <c r="BI221" s="21" t="str">
        <f t="shared" si="612"/>
        <v/>
      </c>
      <c r="BJ221" s="21" t="str">
        <f t="shared" si="613"/>
        <v/>
      </c>
      <c r="BK221" s="21" t="str">
        <f t="shared" si="614"/>
        <v xml:space="preserve"> </v>
      </c>
      <c r="BL221" s="21" t="str">
        <f t="shared" si="615"/>
        <v/>
      </c>
      <c r="BM221" s="27" t="str">
        <f t="shared" si="616"/>
        <v/>
      </c>
      <c r="BN221" s="27" t="str">
        <f t="shared" si="617"/>
        <v/>
      </c>
      <c r="BP221" s="21" t="e">
        <f>IF(COUNTA($BP$214:BP220)&lt;=COUNTIF(#REF!,_listky!$BP$212),MAX($BP$214:BP220)+1,"")</f>
        <v>#REF!</v>
      </c>
      <c r="BQ221" s="21" t="str">
        <f>IFERROR(INDEX(#REF!,MATCH($BP$212&amp;"_"&amp;$BP221,#REF!,0),1),"")</f>
        <v/>
      </c>
      <c r="BR221" s="21" t="str">
        <f>IFERROR(INDEX(#REF!,MATCH($BP$212&amp;"_"&amp;$BP221,#REF!,0),1),"")</f>
        <v/>
      </c>
      <c r="BS221" s="21" t="str">
        <f>IFERROR(INDEX(#REF!,MATCH($BP$212&amp;"_"&amp;$BP221,#REF!,0),1),"")&amp;" "&amp;IFERROR(INDEX(#REF!,MATCH($BP$212&amp;"_"&amp;$BP221,#REF!,0),1),"")</f>
        <v xml:space="preserve"> </v>
      </c>
      <c r="BT221" s="21" t="str">
        <f>IFERROR(INDEX(#REF!,MATCH($BP$212&amp;"_"&amp;$BP221,#REF!,0),1),"")</f>
        <v/>
      </c>
      <c r="BU221" s="27" t="str">
        <f>IFERROR(VLOOKUP(BR221,#REF!,7,0),"")</f>
        <v/>
      </c>
      <c r="BV221" s="27" t="str">
        <f>IFERROR(IF(VLOOKUP(BR221,#REF!,8,0)=0,"NE","ANO"),"")</f>
        <v/>
      </c>
      <c r="BX221" s="21" t="e">
        <f t="shared" si="592"/>
        <v>#REF!</v>
      </c>
      <c r="BY221" s="21" t="str">
        <f t="shared" si="618"/>
        <v/>
      </c>
      <c r="BZ221" s="21" t="str">
        <f t="shared" si="619"/>
        <v/>
      </c>
      <c r="CA221" s="21" t="str">
        <f t="shared" si="620"/>
        <v xml:space="preserve"> </v>
      </c>
      <c r="CB221" s="21" t="str">
        <f t="shared" si="621"/>
        <v/>
      </c>
      <c r="CC221" s="27" t="str">
        <f t="shared" si="622"/>
        <v/>
      </c>
      <c r="CD221" s="27" t="str">
        <f t="shared" si="623"/>
        <v/>
      </c>
      <c r="CF221" s="21" t="e">
        <f>IF(COUNTA($CF$214:CF220)&lt;=COUNTIF(#REF!,_listky!$CF$212),MAX($CF$214:CF220)+1,"")</f>
        <v>#REF!</v>
      </c>
      <c r="CG221" s="21" t="str">
        <f>IFERROR(INDEX(#REF!,MATCH($CF$212&amp;"_"&amp;$CF221,#REF!,0),1),"")</f>
        <v/>
      </c>
      <c r="CH221" s="21" t="str">
        <f>IFERROR(INDEX(#REF!,MATCH($CF$212&amp;"_"&amp;$CF221,#REF!,0),1),"")</f>
        <v/>
      </c>
      <c r="CI221" s="21" t="str">
        <f>IFERROR(INDEX(#REF!,MATCH($CF$212&amp;"_"&amp;$CF221,#REF!,0),1),"")&amp;" "&amp;IFERROR(INDEX(#REF!,MATCH($CF$212&amp;"_"&amp;$CF221,#REF!,0),1),"")</f>
        <v xml:space="preserve"> </v>
      </c>
      <c r="CJ221" s="21" t="str">
        <f>IFERROR(INDEX(#REF!,MATCH($CF$212&amp;"_"&amp;$CF221,#REF!,0),1),"")</f>
        <v/>
      </c>
      <c r="CK221" s="27" t="str">
        <f>IFERROR(VLOOKUP(CH221,#REF!,7,0),"")</f>
        <v/>
      </c>
      <c r="CL221" s="27" t="str">
        <f>IFERROR(IF(VLOOKUP(CH221,#REF!,8,0)=0,"NE","ANO"),"")</f>
        <v/>
      </c>
      <c r="CN221" s="21" t="e">
        <f t="shared" si="593"/>
        <v>#REF!</v>
      </c>
      <c r="CO221" s="21" t="str">
        <f t="shared" si="624"/>
        <v/>
      </c>
      <c r="CP221" s="21" t="str">
        <f t="shared" si="625"/>
        <v/>
      </c>
      <c r="CQ221" s="21" t="str">
        <f t="shared" si="626"/>
        <v xml:space="preserve"> </v>
      </c>
      <c r="CR221" s="21" t="str">
        <f t="shared" si="627"/>
        <v/>
      </c>
      <c r="CS221" s="27" t="str">
        <f t="shared" si="628"/>
        <v/>
      </c>
      <c r="CT221" s="27" t="str">
        <f t="shared" si="629"/>
        <v/>
      </c>
    </row>
    <row r="222" spans="4:98" x14ac:dyDescent="0.25">
      <c r="D222" s="21" t="e">
        <f>IF(COUNTA($D$214:D221)&lt;=COUNTIF(#REF!,_listky!$D$212),MAX($D$214:D221)+1,"")</f>
        <v>#REF!</v>
      </c>
      <c r="E222" s="21" t="str">
        <f>IFERROR(INDEX(#REF!,MATCH($D$212&amp;"_"&amp;$D222,#REF!,0),1),"")</f>
        <v/>
      </c>
      <c r="F222" s="21" t="str">
        <f>IFERROR(INDEX(#REF!,MATCH($D$212&amp;"_"&amp;$D222,#REF!,0),1),"")</f>
        <v/>
      </c>
      <c r="G222" s="21" t="str">
        <f>IFERROR(INDEX(#REF!,MATCH($D$212&amp;"_"&amp;$D222,#REF!,0),1),"")&amp;" "&amp;IFERROR(INDEX(#REF!,MATCH($D$212&amp;"_"&amp;$D222,#REF!,0),1),"")</f>
        <v xml:space="preserve"> </v>
      </c>
      <c r="H222" s="21" t="str">
        <f>IFERROR(INDEX(#REF!,MATCH($D$212&amp;"_"&amp;$D222,#REF!,0),1),"")</f>
        <v/>
      </c>
      <c r="I222" s="27" t="str">
        <f>IFERROR(VLOOKUP(F222,#REF!,7,0),"")</f>
        <v/>
      </c>
      <c r="J222" s="27" t="str">
        <f>IFERROR(IF(VLOOKUP(F222,#REF!,8,0)=0,"NE","ANO"),"")</f>
        <v/>
      </c>
      <c r="L222" s="21" t="e">
        <f t="shared" si="588"/>
        <v>#REF!</v>
      </c>
      <c r="M222" s="21" t="str">
        <f t="shared" si="594"/>
        <v/>
      </c>
      <c r="N222" s="21" t="str">
        <f t="shared" si="595"/>
        <v/>
      </c>
      <c r="O222" s="21" t="str">
        <f t="shared" si="596"/>
        <v xml:space="preserve"> </v>
      </c>
      <c r="P222" s="21" t="str">
        <f t="shared" si="597"/>
        <v/>
      </c>
      <c r="Q222" s="27" t="str">
        <f t="shared" si="598"/>
        <v/>
      </c>
      <c r="R222" s="27" t="str">
        <f t="shared" si="599"/>
        <v/>
      </c>
      <c r="T222" s="21" t="e">
        <f>IF(COUNTA($T$214:T221)&lt;=COUNTIF(#REF!,_listky!$T$212),MAX($T$214:T221)+1,"")</f>
        <v>#REF!</v>
      </c>
      <c r="U222" s="21" t="str">
        <f>IFERROR(INDEX(#REF!,MATCH($T$212&amp;"_"&amp;$T222,#REF!,0),1),"")</f>
        <v/>
      </c>
      <c r="V222" s="21" t="str">
        <f>IFERROR(INDEX(#REF!,MATCH($T$212&amp;"_"&amp;$T222,#REF!,0),1),"")</f>
        <v/>
      </c>
      <c r="W222" s="21" t="str">
        <f>IFERROR(INDEX(#REF!,MATCH($T$212&amp;"_"&amp;$T222,#REF!,0),1),"")&amp;" "&amp;IFERROR(INDEX(#REF!,MATCH($T$212&amp;"_"&amp;$T222,#REF!,0),1),"")</f>
        <v xml:space="preserve"> </v>
      </c>
      <c r="X222" s="21" t="str">
        <f>IFERROR(INDEX(#REF!,MATCH($T$212&amp;"_"&amp;$T222,#REF!,0),1),"")</f>
        <v/>
      </c>
      <c r="Y222" s="27" t="str">
        <f>IFERROR(VLOOKUP(V222,#REF!,7,0),"")</f>
        <v/>
      </c>
      <c r="Z222" s="27" t="str">
        <f>IFERROR(IF(VLOOKUP(V222,#REF!,8,0)=0,"NE","ANO"),"")</f>
        <v/>
      </c>
      <c r="AB222" s="21" t="e">
        <f t="shared" si="589"/>
        <v>#REF!</v>
      </c>
      <c r="AC222" s="21" t="str">
        <f t="shared" si="600"/>
        <v/>
      </c>
      <c r="AD222" s="21" t="str">
        <f t="shared" si="601"/>
        <v/>
      </c>
      <c r="AE222" s="21" t="str">
        <f t="shared" si="602"/>
        <v xml:space="preserve"> </v>
      </c>
      <c r="AF222" s="21" t="str">
        <f t="shared" si="603"/>
        <v/>
      </c>
      <c r="AG222" s="27" t="str">
        <f t="shared" si="604"/>
        <v/>
      </c>
      <c r="AH222" s="27" t="str">
        <f t="shared" si="605"/>
        <v/>
      </c>
      <c r="AJ222" s="21" t="e">
        <f>IF(COUNTA($AJ$214:AJ221)&lt;=COUNTIF(#REF!,_listky!$AJ$212),MAX($AJ$214:AJ221)+1,"")</f>
        <v>#REF!</v>
      </c>
      <c r="AK222" s="21" t="str">
        <f>IFERROR(INDEX(#REF!,MATCH($AJ$212&amp;"_"&amp;$AJ222,#REF!,0),1),"")</f>
        <v/>
      </c>
      <c r="AL222" s="21" t="str">
        <f>IFERROR(INDEX(#REF!,MATCH($AJ$212&amp;"_"&amp;$AJ222,#REF!,0),1),"")</f>
        <v/>
      </c>
      <c r="AM222" s="21" t="str">
        <f>IFERROR(INDEX(#REF!,MATCH($AJ$212&amp;"_"&amp;$AJ222,#REF!,0),1),"")&amp;" "&amp;IFERROR(INDEX(#REF!,MATCH($AJ$212&amp;"_"&amp;$AJ222,#REF!,0),1),"")</f>
        <v xml:space="preserve"> </v>
      </c>
      <c r="AN222" s="21" t="str">
        <f>IFERROR(INDEX(#REF!,MATCH($AJ$212&amp;"_"&amp;$AJ222,#REF!,0),1),"")</f>
        <v/>
      </c>
      <c r="AO222" s="27" t="str">
        <f>IFERROR(VLOOKUP(AL222,#REF!,7,0),"")</f>
        <v/>
      </c>
      <c r="AP222" s="27" t="str">
        <f>IFERROR(IF(VLOOKUP(AL222,#REF!,8,0)=0,"NE","ANO"),"")</f>
        <v/>
      </c>
      <c r="AR222" s="21" t="e">
        <f t="shared" si="590"/>
        <v>#REF!</v>
      </c>
      <c r="AS222" s="21" t="str">
        <f t="shared" si="606"/>
        <v/>
      </c>
      <c r="AT222" s="21" t="str">
        <f t="shared" si="607"/>
        <v/>
      </c>
      <c r="AU222" s="21" t="str">
        <f t="shared" si="608"/>
        <v xml:space="preserve"> </v>
      </c>
      <c r="AV222" s="21" t="str">
        <f t="shared" si="609"/>
        <v/>
      </c>
      <c r="AW222" s="27" t="str">
        <f t="shared" si="610"/>
        <v/>
      </c>
      <c r="AX222" s="27" t="str">
        <f t="shared" si="611"/>
        <v/>
      </c>
      <c r="AZ222" s="21" t="e">
        <f>IF(COUNTA($AZ$214:AZ221)&lt;=COUNTIF(#REF!,_listky!$AZ$212),MAX($AZ$214:AZ221)+1,"")</f>
        <v>#REF!</v>
      </c>
      <c r="BA222" s="21" t="str">
        <f>IFERROR(INDEX(#REF!,MATCH($AZ$212&amp;"_"&amp;$AZ222,#REF!,0),1),"")</f>
        <v/>
      </c>
      <c r="BB222" s="21" t="str">
        <f>IFERROR(INDEX(#REF!,MATCH($AZ$212&amp;"_"&amp;$AZ222,#REF!,0),1),"")</f>
        <v/>
      </c>
      <c r="BC222" s="21" t="str">
        <f>IFERROR(INDEX(#REF!,MATCH($AZ$212&amp;"_"&amp;$AZ222,#REF!,0),1),"")&amp;" "&amp;IFERROR(INDEX(#REF!,MATCH($AZ$212&amp;"_"&amp;$AZ222,#REF!,0),1),"")</f>
        <v xml:space="preserve"> </v>
      </c>
      <c r="BD222" s="21" t="str">
        <f>IFERROR(INDEX(#REF!,MATCH($AZ$212&amp;"_"&amp;$AZ222,#REF!,0),1),"")</f>
        <v/>
      </c>
      <c r="BE222" s="27" t="str">
        <f>IFERROR(VLOOKUP(BB222,#REF!,7,0),"")</f>
        <v/>
      </c>
      <c r="BF222" s="27" t="str">
        <f>IFERROR(IF(VLOOKUP(BB222,#REF!,8,0)=0,"NE","ANO"),"")</f>
        <v/>
      </c>
      <c r="BH222" s="21" t="e">
        <f t="shared" si="591"/>
        <v>#REF!</v>
      </c>
      <c r="BI222" s="21" t="str">
        <f t="shared" si="612"/>
        <v/>
      </c>
      <c r="BJ222" s="21" t="str">
        <f t="shared" si="613"/>
        <v/>
      </c>
      <c r="BK222" s="21" t="str">
        <f t="shared" si="614"/>
        <v xml:space="preserve"> </v>
      </c>
      <c r="BL222" s="21" t="str">
        <f t="shared" si="615"/>
        <v/>
      </c>
      <c r="BM222" s="27" t="str">
        <f t="shared" si="616"/>
        <v/>
      </c>
      <c r="BN222" s="27" t="str">
        <f t="shared" si="617"/>
        <v/>
      </c>
      <c r="BP222" s="21" t="e">
        <f>IF(COUNTA($BP$214:BP221)&lt;=COUNTIF(#REF!,_listky!$BP$212),MAX($BP$214:BP221)+1,"")</f>
        <v>#REF!</v>
      </c>
      <c r="BQ222" s="21" t="str">
        <f>IFERROR(INDEX(#REF!,MATCH($BP$212&amp;"_"&amp;$BP222,#REF!,0),1),"")</f>
        <v/>
      </c>
      <c r="BR222" s="21" t="str">
        <f>IFERROR(INDEX(#REF!,MATCH($BP$212&amp;"_"&amp;$BP222,#REF!,0),1),"")</f>
        <v/>
      </c>
      <c r="BS222" s="21" t="str">
        <f>IFERROR(INDEX(#REF!,MATCH($BP$212&amp;"_"&amp;$BP222,#REF!,0),1),"")&amp;" "&amp;IFERROR(INDEX(#REF!,MATCH($BP$212&amp;"_"&amp;$BP222,#REF!,0),1),"")</f>
        <v xml:space="preserve"> </v>
      </c>
      <c r="BT222" s="21" t="str">
        <f>IFERROR(INDEX(#REF!,MATCH($BP$212&amp;"_"&amp;$BP222,#REF!,0),1),"")</f>
        <v/>
      </c>
      <c r="BU222" s="27" t="str">
        <f>IFERROR(VLOOKUP(BR222,#REF!,7,0),"")</f>
        <v/>
      </c>
      <c r="BV222" s="27" t="str">
        <f>IFERROR(IF(VLOOKUP(BR222,#REF!,8,0)=0,"NE","ANO"),"")</f>
        <v/>
      </c>
      <c r="BX222" s="21" t="e">
        <f t="shared" si="592"/>
        <v>#REF!</v>
      </c>
      <c r="BY222" s="21" t="str">
        <f t="shared" si="618"/>
        <v/>
      </c>
      <c r="BZ222" s="21" t="str">
        <f t="shared" si="619"/>
        <v/>
      </c>
      <c r="CA222" s="21" t="str">
        <f t="shared" si="620"/>
        <v xml:space="preserve"> </v>
      </c>
      <c r="CB222" s="21" t="str">
        <f t="shared" si="621"/>
        <v/>
      </c>
      <c r="CC222" s="27" t="str">
        <f t="shared" si="622"/>
        <v/>
      </c>
      <c r="CD222" s="27" t="str">
        <f t="shared" si="623"/>
        <v/>
      </c>
      <c r="CF222" s="21" t="e">
        <f>IF(COUNTA($CF$214:CF221)&lt;=COUNTIF(#REF!,_listky!$CF$212),MAX($CF$214:CF221)+1,"")</f>
        <v>#REF!</v>
      </c>
      <c r="CG222" s="21" t="str">
        <f>IFERROR(INDEX(#REF!,MATCH($CF$212&amp;"_"&amp;$CF222,#REF!,0),1),"")</f>
        <v/>
      </c>
      <c r="CH222" s="21" t="str">
        <f>IFERROR(INDEX(#REF!,MATCH($CF$212&amp;"_"&amp;$CF222,#REF!,0),1),"")</f>
        <v/>
      </c>
      <c r="CI222" s="21" t="str">
        <f>IFERROR(INDEX(#REF!,MATCH($CF$212&amp;"_"&amp;$CF222,#REF!,0),1),"")&amp;" "&amp;IFERROR(INDEX(#REF!,MATCH($CF$212&amp;"_"&amp;$CF222,#REF!,0),1),"")</f>
        <v xml:space="preserve"> </v>
      </c>
      <c r="CJ222" s="21" t="str">
        <f>IFERROR(INDEX(#REF!,MATCH($CF$212&amp;"_"&amp;$CF222,#REF!,0),1),"")</f>
        <v/>
      </c>
      <c r="CK222" s="27" t="str">
        <f>IFERROR(VLOOKUP(CH222,#REF!,7,0),"")</f>
        <v/>
      </c>
      <c r="CL222" s="27" t="str">
        <f>IFERROR(IF(VLOOKUP(CH222,#REF!,8,0)=0,"NE","ANO"),"")</f>
        <v/>
      </c>
      <c r="CN222" s="21" t="e">
        <f t="shared" si="593"/>
        <v>#REF!</v>
      </c>
      <c r="CO222" s="21" t="str">
        <f t="shared" si="624"/>
        <v/>
      </c>
      <c r="CP222" s="21" t="str">
        <f t="shared" si="625"/>
        <v/>
      </c>
      <c r="CQ222" s="21" t="str">
        <f t="shared" si="626"/>
        <v xml:space="preserve"> </v>
      </c>
      <c r="CR222" s="21" t="str">
        <f t="shared" si="627"/>
        <v/>
      </c>
      <c r="CS222" s="27" t="str">
        <f t="shared" si="628"/>
        <v/>
      </c>
      <c r="CT222" s="27" t="str">
        <f t="shared" si="629"/>
        <v/>
      </c>
    </row>
    <row r="223" spans="4:98" x14ac:dyDescent="0.25">
      <c r="D223" s="21" t="e">
        <f>IF(COUNTA($D$214:D222)&lt;=COUNTIF(#REF!,_listky!$D$212),MAX($D$214:D222)+1,"")</f>
        <v>#REF!</v>
      </c>
      <c r="E223" s="21" t="str">
        <f>IFERROR(INDEX(#REF!,MATCH($D$212&amp;"_"&amp;$D223,#REF!,0),1),"")</f>
        <v/>
      </c>
      <c r="F223" s="21" t="str">
        <f>IFERROR(INDEX(#REF!,MATCH($D$212&amp;"_"&amp;$D223,#REF!,0),1),"")</f>
        <v/>
      </c>
      <c r="G223" s="21" t="str">
        <f>IFERROR(INDEX(#REF!,MATCH($D$212&amp;"_"&amp;$D223,#REF!,0),1),"")&amp;" "&amp;IFERROR(INDEX(#REF!,MATCH($D$212&amp;"_"&amp;$D223,#REF!,0),1),"")</f>
        <v xml:space="preserve"> </v>
      </c>
      <c r="H223" s="21" t="str">
        <f>IFERROR(INDEX(#REF!,MATCH($D$212&amp;"_"&amp;$D223,#REF!,0),1),"")</f>
        <v/>
      </c>
      <c r="I223" s="27" t="str">
        <f>IFERROR(VLOOKUP(F223,#REF!,7,0),"")</f>
        <v/>
      </c>
      <c r="J223" s="27" t="str">
        <f>IFERROR(IF(VLOOKUP(F223,#REF!,8,0)=0,"NE","ANO"),"")</f>
        <v/>
      </c>
      <c r="L223" s="21" t="e">
        <f t="shared" si="588"/>
        <v>#REF!</v>
      </c>
      <c r="M223" s="21" t="str">
        <f t="shared" si="594"/>
        <v/>
      </c>
      <c r="N223" s="21" t="str">
        <f t="shared" si="595"/>
        <v/>
      </c>
      <c r="O223" s="21" t="str">
        <f t="shared" si="596"/>
        <v xml:space="preserve"> </v>
      </c>
      <c r="P223" s="21" t="str">
        <f t="shared" si="597"/>
        <v/>
      </c>
      <c r="Q223" s="27" t="str">
        <f t="shared" si="598"/>
        <v/>
      </c>
      <c r="R223" s="27" t="str">
        <f t="shared" si="599"/>
        <v/>
      </c>
      <c r="T223" s="21" t="e">
        <f>IF(COUNTA($T$214:T222)&lt;=COUNTIF(#REF!,_listky!$T$212),MAX($T$214:T222)+1,"")</f>
        <v>#REF!</v>
      </c>
      <c r="U223" s="21" t="str">
        <f>IFERROR(INDEX(#REF!,MATCH($T$212&amp;"_"&amp;$T223,#REF!,0),1),"")</f>
        <v/>
      </c>
      <c r="V223" s="21" t="str">
        <f>IFERROR(INDEX(#REF!,MATCH($T$212&amp;"_"&amp;$T223,#REF!,0),1),"")</f>
        <v/>
      </c>
      <c r="W223" s="21" t="str">
        <f>IFERROR(INDEX(#REF!,MATCH($T$212&amp;"_"&amp;$T223,#REF!,0),1),"")&amp;" "&amp;IFERROR(INDEX(#REF!,MATCH($T$212&amp;"_"&amp;$T223,#REF!,0),1),"")</f>
        <v xml:space="preserve"> </v>
      </c>
      <c r="X223" s="21" t="str">
        <f>IFERROR(INDEX(#REF!,MATCH($T$212&amp;"_"&amp;$T223,#REF!,0),1),"")</f>
        <v/>
      </c>
      <c r="Y223" s="27" t="str">
        <f>IFERROR(VLOOKUP(V223,#REF!,7,0),"")</f>
        <v/>
      </c>
      <c r="Z223" s="27" t="str">
        <f>IFERROR(IF(VLOOKUP(V223,#REF!,8,0)=0,"NE","ANO"),"")</f>
        <v/>
      </c>
      <c r="AB223" s="21" t="e">
        <f t="shared" si="589"/>
        <v>#REF!</v>
      </c>
      <c r="AC223" s="21" t="str">
        <f t="shared" si="600"/>
        <v/>
      </c>
      <c r="AD223" s="21" t="str">
        <f t="shared" si="601"/>
        <v/>
      </c>
      <c r="AE223" s="21" t="str">
        <f t="shared" si="602"/>
        <v xml:space="preserve"> </v>
      </c>
      <c r="AF223" s="21" t="str">
        <f t="shared" si="603"/>
        <v/>
      </c>
      <c r="AG223" s="27" t="str">
        <f t="shared" si="604"/>
        <v/>
      </c>
      <c r="AH223" s="27" t="str">
        <f t="shared" si="605"/>
        <v/>
      </c>
      <c r="AJ223" s="21" t="e">
        <f>IF(COUNTA($AJ$214:AJ222)&lt;=COUNTIF(#REF!,_listky!$AJ$212),MAX($AJ$214:AJ222)+1,"")</f>
        <v>#REF!</v>
      </c>
      <c r="AK223" s="21" t="str">
        <f>IFERROR(INDEX(#REF!,MATCH($AJ$212&amp;"_"&amp;$AJ223,#REF!,0),1),"")</f>
        <v/>
      </c>
      <c r="AL223" s="21" t="str">
        <f>IFERROR(INDEX(#REF!,MATCH($AJ$212&amp;"_"&amp;$AJ223,#REF!,0),1),"")</f>
        <v/>
      </c>
      <c r="AM223" s="21" t="str">
        <f>IFERROR(INDEX(#REF!,MATCH($AJ$212&amp;"_"&amp;$AJ223,#REF!,0),1),"")&amp;" "&amp;IFERROR(INDEX(#REF!,MATCH($AJ$212&amp;"_"&amp;$AJ223,#REF!,0),1),"")</f>
        <v xml:space="preserve"> </v>
      </c>
      <c r="AN223" s="21" t="str">
        <f>IFERROR(INDEX(#REF!,MATCH($AJ$212&amp;"_"&amp;$AJ223,#REF!,0),1),"")</f>
        <v/>
      </c>
      <c r="AO223" s="27" t="str">
        <f>IFERROR(VLOOKUP(AL223,#REF!,7,0),"")</f>
        <v/>
      </c>
      <c r="AP223" s="27" t="str">
        <f>IFERROR(IF(VLOOKUP(AL223,#REF!,8,0)=0,"NE","ANO"),"")</f>
        <v/>
      </c>
      <c r="AR223" s="21" t="e">
        <f t="shared" si="590"/>
        <v>#REF!</v>
      </c>
      <c r="AS223" s="21" t="str">
        <f t="shared" si="606"/>
        <v/>
      </c>
      <c r="AT223" s="21" t="str">
        <f t="shared" si="607"/>
        <v/>
      </c>
      <c r="AU223" s="21" t="str">
        <f t="shared" si="608"/>
        <v xml:space="preserve"> </v>
      </c>
      <c r="AV223" s="21" t="str">
        <f t="shared" si="609"/>
        <v/>
      </c>
      <c r="AW223" s="27" t="str">
        <f t="shared" si="610"/>
        <v/>
      </c>
      <c r="AX223" s="27" t="str">
        <f t="shared" si="611"/>
        <v/>
      </c>
      <c r="AZ223" s="21" t="e">
        <f>IF(COUNTA($AZ$214:AZ222)&lt;=COUNTIF(#REF!,_listky!$AZ$212),MAX($AZ$214:AZ222)+1,"")</f>
        <v>#REF!</v>
      </c>
      <c r="BA223" s="21" t="str">
        <f>IFERROR(INDEX(#REF!,MATCH($AZ$212&amp;"_"&amp;$AZ223,#REF!,0),1),"")</f>
        <v/>
      </c>
      <c r="BB223" s="21" t="str">
        <f>IFERROR(INDEX(#REF!,MATCH($AZ$212&amp;"_"&amp;$AZ223,#REF!,0),1),"")</f>
        <v/>
      </c>
      <c r="BC223" s="21" t="str">
        <f>IFERROR(INDEX(#REF!,MATCH($AZ$212&amp;"_"&amp;$AZ223,#REF!,0),1),"")&amp;" "&amp;IFERROR(INDEX(#REF!,MATCH($AZ$212&amp;"_"&amp;$AZ223,#REF!,0),1),"")</f>
        <v xml:space="preserve"> </v>
      </c>
      <c r="BD223" s="21" t="str">
        <f>IFERROR(INDEX(#REF!,MATCH($AZ$212&amp;"_"&amp;$AZ223,#REF!,0),1),"")</f>
        <v/>
      </c>
      <c r="BE223" s="27" t="str">
        <f>IFERROR(VLOOKUP(BB223,#REF!,7,0),"")</f>
        <v/>
      </c>
      <c r="BF223" s="27" t="str">
        <f>IFERROR(IF(VLOOKUP(BB223,#REF!,8,0)=0,"NE","ANO"),"")</f>
        <v/>
      </c>
      <c r="BH223" s="21" t="e">
        <f t="shared" si="591"/>
        <v>#REF!</v>
      </c>
      <c r="BI223" s="21" t="str">
        <f t="shared" si="612"/>
        <v/>
      </c>
      <c r="BJ223" s="21" t="str">
        <f t="shared" si="613"/>
        <v/>
      </c>
      <c r="BK223" s="21" t="str">
        <f t="shared" si="614"/>
        <v xml:space="preserve"> </v>
      </c>
      <c r="BL223" s="21" t="str">
        <f t="shared" si="615"/>
        <v/>
      </c>
      <c r="BM223" s="27" t="str">
        <f t="shared" si="616"/>
        <v/>
      </c>
      <c r="BN223" s="27" t="str">
        <f t="shared" si="617"/>
        <v/>
      </c>
      <c r="BP223" s="21" t="e">
        <f>IF(COUNTA($BP$214:BP222)&lt;=COUNTIF(#REF!,_listky!$BP$212),MAX($BP$214:BP222)+1,"")</f>
        <v>#REF!</v>
      </c>
      <c r="BQ223" s="21" t="str">
        <f>IFERROR(INDEX(#REF!,MATCH($BP$212&amp;"_"&amp;$BP223,#REF!,0),1),"")</f>
        <v/>
      </c>
      <c r="BR223" s="21" t="str">
        <f>IFERROR(INDEX(#REF!,MATCH($BP$212&amp;"_"&amp;$BP223,#REF!,0),1),"")</f>
        <v/>
      </c>
      <c r="BS223" s="21" t="str">
        <f>IFERROR(INDEX(#REF!,MATCH($BP$212&amp;"_"&amp;$BP223,#REF!,0),1),"")&amp;" "&amp;IFERROR(INDEX(#REF!,MATCH($BP$212&amp;"_"&amp;$BP223,#REF!,0),1),"")</f>
        <v xml:space="preserve"> </v>
      </c>
      <c r="BT223" s="21" t="str">
        <f>IFERROR(INDEX(#REF!,MATCH($BP$212&amp;"_"&amp;$BP223,#REF!,0),1),"")</f>
        <v/>
      </c>
      <c r="BU223" s="27" t="str">
        <f>IFERROR(VLOOKUP(BR223,#REF!,7,0),"")</f>
        <v/>
      </c>
      <c r="BV223" s="27" t="str">
        <f>IFERROR(IF(VLOOKUP(BR223,#REF!,8,0)=0,"NE","ANO"),"")</f>
        <v/>
      </c>
      <c r="BX223" s="21" t="e">
        <f t="shared" si="592"/>
        <v>#REF!</v>
      </c>
      <c r="BY223" s="21" t="str">
        <f t="shared" si="618"/>
        <v/>
      </c>
      <c r="BZ223" s="21" t="str">
        <f t="shared" si="619"/>
        <v/>
      </c>
      <c r="CA223" s="21" t="str">
        <f t="shared" si="620"/>
        <v xml:space="preserve"> </v>
      </c>
      <c r="CB223" s="21" t="str">
        <f t="shared" si="621"/>
        <v/>
      </c>
      <c r="CC223" s="27" t="str">
        <f t="shared" si="622"/>
        <v/>
      </c>
      <c r="CD223" s="27" t="str">
        <f t="shared" si="623"/>
        <v/>
      </c>
      <c r="CF223" s="21" t="e">
        <f>IF(COUNTA($CF$214:CF222)&lt;=COUNTIF(#REF!,_listky!$CF$212),MAX($CF$214:CF222)+1,"")</f>
        <v>#REF!</v>
      </c>
      <c r="CG223" s="21" t="str">
        <f>IFERROR(INDEX(#REF!,MATCH($CF$212&amp;"_"&amp;$CF223,#REF!,0),1),"")</f>
        <v/>
      </c>
      <c r="CH223" s="21" t="str">
        <f>IFERROR(INDEX(#REF!,MATCH($CF$212&amp;"_"&amp;$CF223,#REF!,0),1),"")</f>
        <v/>
      </c>
      <c r="CI223" s="21" t="str">
        <f>IFERROR(INDEX(#REF!,MATCH($CF$212&amp;"_"&amp;$CF223,#REF!,0),1),"")&amp;" "&amp;IFERROR(INDEX(#REF!,MATCH($CF$212&amp;"_"&amp;$CF223,#REF!,0),1),"")</f>
        <v xml:space="preserve"> </v>
      </c>
      <c r="CJ223" s="21" t="str">
        <f>IFERROR(INDEX(#REF!,MATCH($CF$212&amp;"_"&amp;$CF223,#REF!,0),1),"")</f>
        <v/>
      </c>
      <c r="CK223" s="27" t="str">
        <f>IFERROR(VLOOKUP(CH223,#REF!,7,0),"")</f>
        <v/>
      </c>
      <c r="CL223" s="27" t="str">
        <f>IFERROR(IF(VLOOKUP(CH223,#REF!,8,0)=0,"NE","ANO"),"")</f>
        <v/>
      </c>
      <c r="CN223" s="21" t="e">
        <f t="shared" si="593"/>
        <v>#REF!</v>
      </c>
      <c r="CO223" s="21" t="str">
        <f t="shared" si="624"/>
        <v/>
      </c>
      <c r="CP223" s="21" t="str">
        <f t="shared" si="625"/>
        <v/>
      </c>
      <c r="CQ223" s="21" t="str">
        <f t="shared" si="626"/>
        <v xml:space="preserve"> </v>
      </c>
      <c r="CR223" s="21" t="str">
        <f t="shared" si="627"/>
        <v/>
      </c>
      <c r="CS223" s="27" t="str">
        <f t="shared" si="628"/>
        <v/>
      </c>
      <c r="CT223" s="27" t="str">
        <f t="shared" si="629"/>
        <v/>
      </c>
    </row>
    <row r="224" spans="4:98" x14ac:dyDescent="0.25">
      <c r="D224" s="21" t="e">
        <f>IF(COUNTA($D$214:D223)&lt;=COUNTIF(#REF!,_listky!$D$212),MAX($D$214:D223)+1,"")</f>
        <v>#REF!</v>
      </c>
      <c r="E224" s="21" t="str">
        <f>IFERROR(INDEX(#REF!,MATCH($D$212&amp;"_"&amp;$D224,#REF!,0),1),"")</f>
        <v/>
      </c>
      <c r="F224" s="21" t="str">
        <f>IFERROR(INDEX(#REF!,MATCH($D$212&amp;"_"&amp;$D224,#REF!,0),1),"")</f>
        <v/>
      </c>
      <c r="G224" s="21" t="str">
        <f>IFERROR(INDEX(#REF!,MATCH($D$212&amp;"_"&amp;$D224,#REF!,0),1),"")&amp;" "&amp;IFERROR(INDEX(#REF!,MATCH($D$212&amp;"_"&amp;$D224,#REF!,0),1),"")</f>
        <v xml:space="preserve"> </v>
      </c>
      <c r="H224" s="21" t="str">
        <f>IFERROR(INDEX(#REF!,MATCH($D$212&amp;"_"&amp;$D224,#REF!,0),1),"")</f>
        <v/>
      </c>
      <c r="I224" s="27" t="str">
        <f>IFERROR(VLOOKUP(F224,#REF!,7,0),"")</f>
        <v/>
      </c>
      <c r="J224" s="27" t="str">
        <f>IFERROR(IF(VLOOKUP(F224,#REF!,8,0)=0,"NE","ANO"),"")</f>
        <v/>
      </c>
      <c r="L224" s="21" t="e">
        <f t="shared" si="588"/>
        <v>#REF!</v>
      </c>
      <c r="M224" s="21" t="str">
        <f t="shared" si="594"/>
        <v/>
      </c>
      <c r="N224" s="21" t="str">
        <f t="shared" si="595"/>
        <v/>
      </c>
      <c r="O224" s="21" t="str">
        <f t="shared" si="596"/>
        <v xml:space="preserve"> </v>
      </c>
      <c r="P224" s="21" t="str">
        <f t="shared" si="597"/>
        <v/>
      </c>
      <c r="Q224" s="27" t="str">
        <f t="shared" si="598"/>
        <v/>
      </c>
      <c r="R224" s="27" t="str">
        <f t="shared" si="599"/>
        <v/>
      </c>
      <c r="T224" s="21" t="e">
        <f>IF(COUNTA($T$214:T223)&lt;=COUNTIF(#REF!,_listky!$T$212),MAX($T$214:T223)+1,"")</f>
        <v>#REF!</v>
      </c>
      <c r="U224" s="21" t="str">
        <f>IFERROR(INDEX(#REF!,MATCH($T$212&amp;"_"&amp;$T224,#REF!,0),1),"")</f>
        <v/>
      </c>
      <c r="V224" s="21" t="str">
        <f>IFERROR(INDEX(#REF!,MATCH($T$212&amp;"_"&amp;$T224,#REF!,0),1),"")</f>
        <v/>
      </c>
      <c r="W224" s="21" t="str">
        <f>IFERROR(INDEX(#REF!,MATCH($T$212&amp;"_"&amp;$T224,#REF!,0),1),"")&amp;" "&amp;IFERROR(INDEX(#REF!,MATCH($T$212&amp;"_"&amp;$T224,#REF!,0),1),"")</f>
        <v xml:space="preserve"> </v>
      </c>
      <c r="X224" s="21" t="str">
        <f>IFERROR(INDEX(#REF!,MATCH($T$212&amp;"_"&amp;$T224,#REF!,0),1),"")</f>
        <v/>
      </c>
      <c r="Y224" s="27" t="str">
        <f>IFERROR(VLOOKUP(V224,#REF!,7,0),"")</f>
        <v/>
      </c>
      <c r="Z224" s="27" t="str">
        <f>IFERROR(IF(VLOOKUP(V224,#REF!,8,0)=0,"NE","ANO"),"")</f>
        <v/>
      </c>
      <c r="AB224" s="21" t="e">
        <f t="shared" si="589"/>
        <v>#REF!</v>
      </c>
      <c r="AC224" s="21" t="str">
        <f t="shared" si="600"/>
        <v/>
      </c>
      <c r="AD224" s="21" t="str">
        <f t="shared" si="601"/>
        <v/>
      </c>
      <c r="AE224" s="21" t="str">
        <f t="shared" si="602"/>
        <v xml:space="preserve"> </v>
      </c>
      <c r="AF224" s="21" t="str">
        <f t="shared" si="603"/>
        <v/>
      </c>
      <c r="AG224" s="27" t="str">
        <f t="shared" si="604"/>
        <v/>
      </c>
      <c r="AH224" s="27" t="str">
        <f t="shared" si="605"/>
        <v/>
      </c>
      <c r="AJ224" s="21" t="e">
        <f>IF(COUNTA($AJ$214:AJ223)&lt;=COUNTIF(#REF!,_listky!$AJ$212),MAX($AJ$214:AJ223)+1,"")</f>
        <v>#REF!</v>
      </c>
      <c r="AK224" s="21" t="str">
        <f>IFERROR(INDEX(#REF!,MATCH($AJ$212&amp;"_"&amp;$AJ224,#REF!,0),1),"")</f>
        <v/>
      </c>
      <c r="AL224" s="21" t="str">
        <f>IFERROR(INDEX(#REF!,MATCH($AJ$212&amp;"_"&amp;$AJ224,#REF!,0),1),"")</f>
        <v/>
      </c>
      <c r="AM224" s="21" t="str">
        <f>IFERROR(INDEX(#REF!,MATCH($AJ$212&amp;"_"&amp;$AJ224,#REF!,0),1),"")&amp;" "&amp;IFERROR(INDEX(#REF!,MATCH($AJ$212&amp;"_"&amp;$AJ224,#REF!,0),1),"")</f>
        <v xml:space="preserve"> </v>
      </c>
      <c r="AN224" s="21" t="str">
        <f>IFERROR(INDEX(#REF!,MATCH($AJ$212&amp;"_"&amp;$AJ224,#REF!,0),1),"")</f>
        <v/>
      </c>
      <c r="AO224" s="27" t="str">
        <f>IFERROR(VLOOKUP(AL224,#REF!,7,0),"")</f>
        <v/>
      </c>
      <c r="AP224" s="27" t="str">
        <f>IFERROR(IF(VLOOKUP(AL224,#REF!,8,0)=0,"NE","ANO"),"")</f>
        <v/>
      </c>
      <c r="AR224" s="21" t="e">
        <f t="shared" si="590"/>
        <v>#REF!</v>
      </c>
      <c r="AS224" s="21" t="str">
        <f t="shared" si="606"/>
        <v/>
      </c>
      <c r="AT224" s="21" t="str">
        <f t="shared" si="607"/>
        <v/>
      </c>
      <c r="AU224" s="21" t="str">
        <f t="shared" si="608"/>
        <v xml:space="preserve"> </v>
      </c>
      <c r="AV224" s="21" t="str">
        <f t="shared" si="609"/>
        <v/>
      </c>
      <c r="AW224" s="27" t="str">
        <f t="shared" si="610"/>
        <v/>
      </c>
      <c r="AX224" s="27" t="str">
        <f t="shared" si="611"/>
        <v/>
      </c>
      <c r="AZ224" s="21" t="e">
        <f>IF(COUNTA($AZ$214:AZ223)&lt;=COUNTIF(#REF!,_listky!$AZ$212),MAX($AZ$214:AZ223)+1,"")</f>
        <v>#REF!</v>
      </c>
      <c r="BA224" s="21" t="str">
        <f>IFERROR(INDEX(#REF!,MATCH($AZ$212&amp;"_"&amp;$AZ224,#REF!,0),1),"")</f>
        <v/>
      </c>
      <c r="BB224" s="21" t="str">
        <f>IFERROR(INDEX(#REF!,MATCH($AZ$212&amp;"_"&amp;$AZ224,#REF!,0),1),"")</f>
        <v/>
      </c>
      <c r="BC224" s="21" t="str">
        <f>IFERROR(INDEX(#REF!,MATCH($AZ$212&amp;"_"&amp;$AZ224,#REF!,0),1),"")&amp;" "&amp;IFERROR(INDEX(#REF!,MATCH($AZ$212&amp;"_"&amp;$AZ224,#REF!,0),1),"")</f>
        <v xml:space="preserve"> </v>
      </c>
      <c r="BD224" s="21" t="str">
        <f>IFERROR(INDEX(#REF!,MATCH($AZ$212&amp;"_"&amp;$AZ224,#REF!,0),1),"")</f>
        <v/>
      </c>
      <c r="BE224" s="27" t="str">
        <f>IFERROR(VLOOKUP(BB224,#REF!,7,0),"")</f>
        <v/>
      </c>
      <c r="BF224" s="27" t="str">
        <f>IFERROR(IF(VLOOKUP(BB224,#REF!,8,0)=0,"NE","ANO"),"")</f>
        <v/>
      </c>
      <c r="BH224" s="21" t="e">
        <f t="shared" si="591"/>
        <v>#REF!</v>
      </c>
      <c r="BI224" s="21" t="str">
        <f t="shared" si="612"/>
        <v/>
      </c>
      <c r="BJ224" s="21" t="str">
        <f t="shared" si="613"/>
        <v/>
      </c>
      <c r="BK224" s="21" t="str">
        <f t="shared" si="614"/>
        <v xml:space="preserve"> </v>
      </c>
      <c r="BL224" s="21" t="str">
        <f t="shared" si="615"/>
        <v/>
      </c>
      <c r="BM224" s="27" t="str">
        <f t="shared" si="616"/>
        <v/>
      </c>
      <c r="BN224" s="27" t="str">
        <f t="shared" si="617"/>
        <v/>
      </c>
      <c r="BP224" s="21" t="e">
        <f>IF(COUNTA($BP$214:BP223)&lt;=COUNTIF(#REF!,_listky!$BP$212),MAX($BP$214:BP223)+1,"")</f>
        <v>#REF!</v>
      </c>
      <c r="BQ224" s="21" t="str">
        <f>IFERROR(INDEX(#REF!,MATCH($BP$212&amp;"_"&amp;$BP224,#REF!,0),1),"")</f>
        <v/>
      </c>
      <c r="BR224" s="21" t="str">
        <f>IFERROR(INDEX(#REF!,MATCH($BP$212&amp;"_"&amp;$BP224,#REF!,0),1),"")</f>
        <v/>
      </c>
      <c r="BS224" s="21" t="str">
        <f>IFERROR(INDEX(#REF!,MATCH($BP$212&amp;"_"&amp;$BP224,#REF!,0),1),"")&amp;" "&amp;IFERROR(INDEX(#REF!,MATCH($BP$212&amp;"_"&amp;$BP224,#REF!,0),1),"")</f>
        <v xml:space="preserve"> </v>
      </c>
      <c r="BT224" s="21" t="str">
        <f>IFERROR(INDEX(#REF!,MATCH($BP$212&amp;"_"&amp;$BP224,#REF!,0),1),"")</f>
        <v/>
      </c>
      <c r="BU224" s="27" t="str">
        <f>IFERROR(VLOOKUP(BR224,#REF!,7,0),"")</f>
        <v/>
      </c>
      <c r="BV224" s="27" t="str">
        <f>IFERROR(IF(VLOOKUP(BR224,#REF!,8,0)=0,"NE","ANO"),"")</f>
        <v/>
      </c>
      <c r="BX224" s="21" t="e">
        <f t="shared" si="592"/>
        <v>#REF!</v>
      </c>
      <c r="BY224" s="21" t="str">
        <f t="shared" si="618"/>
        <v/>
      </c>
      <c r="BZ224" s="21" t="str">
        <f t="shared" si="619"/>
        <v/>
      </c>
      <c r="CA224" s="21" t="str">
        <f t="shared" si="620"/>
        <v xml:space="preserve"> </v>
      </c>
      <c r="CB224" s="21" t="str">
        <f t="shared" si="621"/>
        <v/>
      </c>
      <c r="CC224" s="27" t="str">
        <f t="shared" si="622"/>
        <v/>
      </c>
      <c r="CD224" s="27" t="str">
        <f t="shared" si="623"/>
        <v/>
      </c>
      <c r="CF224" s="21" t="e">
        <f>IF(COUNTA($CF$214:CF223)&lt;=COUNTIF(#REF!,_listky!$CF$212),MAX($CF$214:CF223)+1,"")</f>
        <v>#REF!</v>
      </c>
      <c r="CG224" s="21" t="str">
        <f>IFERROR(INDEX(#REF!,MATCH($CF$212&amp;"_"&amp;$CF224,#REF!,0),1),"")</f>
        <v/>
      </c>
      <c r="CH224" s="21" t="str">
        <f>IFERROR(INDEX(#REF!,MATCH($CF$212&amp;"_"&amp;$CF224,#REF!,0),1),"")</f>
        <v/>
      </c>
      <c r="CI224" s="21" t="str">
        <f>IFERROR(INDEX(#REF!,MATCH($CF$212&amp;"_"&amp;$CF224,#REF!,0),1),"")&amp;" "&amp;IFERROR(INDEX(#REF!,MATCH($CF$212&amp;"_"&amp;$CF224,#REF!,0),1),"")</f>
        <v xml:space="preserve"> </v>
      </c>
      <c r="CJ224" s="21" t="str">
        <f>IFERROR(INDEX(#REF!,MATCH($CF$212&amp;"_"&amp;$CF224,#REF!,0),1),"")</f>
        <v/>
      </c>
      <c r="CK224" s="27" t="str">
        <f>IFERROR(VLOOKUP(CH224,#REF!,7,0),"")</f>
        <v/>
      </c>
      <c r="CL224" s="27" t="str">
        <f>IFERROR(IF(VLOOKUP(CH224,#REF!,8,0)=0,"NE","ANO"),"")</f>
        <v/>
      </c>
      <c r="CN224" s="21" t="e">
        <f t="shared" si="593"/>
        <v>#REF!</v>
      </c>
      <c r="CO224" s="21" t="str">
        <f t="shared" si="624"/>
        <v/>
      </c>
      <c r="CP224" s="21" t="str">
        <f t="shared" si="625"/>
        <v/>
      </c>
      <c r="CQ224" s="21" t="str">
        <f t="shared" si="626"/>
        <v xml:space="preserve"> </v>
      </c>
      <c r="CR224" s="21" t="str">
        <f t="shared" si="627"/>
        <v/>
      </c>
      <c r="CS224" s="27" t="str">
        <f t="shared" si="628"/>
        <v/>
      </c>
      <c r="CT224" s="27" t="str">
        <f t="shared" si="629"/>
        <v/>
      </c>
    </row>
    <row r="225" spans="1:84" x14ac:dyDescent="0.25">
      <c r="I225" s="1"/>
      <c r="J225" s="1"/>
    </row>
    <row r="226" spans="1:84" s="30" customFormat="1" x14ac:dyDescent="0.25">
      <c r="A226" s="30">
        <f>SUM(D226:CT226)</f>
        <v>0</v>
      </c>
      <c r="D226" s="30">
        <f>COUNT(D5:D14,D20:D29,D35:D44,D50:D59,D65:D74,D80:D89,D95:D104,D110:D119,D125:D134,D140:D149,D155:D164,D170:D179,D185:D194,D200:D209,D215:D224)</f>
        <v>0</v>
      </c>
      <c r="T226" s="30">
        <f>COUNT(T5:T14,T20:T29,T35:T44,T50:T59,T65:T74,T80:T89,T95:T104,T110:T119,T125:T134,T140:T149,T155:T164,T170:T179,T185:T194,T200:T209,T215:T224)</f>
        <v>0</v>
      </c>
      <c r="AJ226" s="30">
        <f>COUNT(AJ5:AJ14,AJ20:AJ29,AJ35:AJ44,AJ50:AJ59,AJ65:AJ74,AJ80:AJ89,AJ95:AJ104,AJ110:AJ119,AJ125:AJ134,AJ140:AJ149,AJ155:AJ164,AJ170:AJ179,AJ185:AJ194,AJ200:AJ209,AJ215:AJ224)</f>
        <v>0</v>
      </c>
      <c r="AZ226" s="30">
        <f>COUNT(AZ5:AZ14,AZ20:AZ29,AZ35:AZ44,AZ50:AZ59,AZ65:AZ74,AZ80:AZ89,AZ95:AZ104,AZ110:AZ119,AZ125:AZ134,AZ140:AZ149,AZ155:AZ164,AZ170:AZ179,AZ185:AZ194,AZ200:AZ209,AZ215:AZ224)</f>
        <v>0</v>
      </c>
      <c r="BP226" s="30">
        <f>COUNT(BP5:BP14,BP20:BP29,BP35:BP44,BP50:BP59,BP65:BP74,BP80:BP89,BP95:BP104,BP110:BP119,BP125:BP134,BP140:BP149,BP155:BP164,BP170:BP179,BP185:BP194,BP200:BP209,BP215:BP224)</f>
        <v>0</v>
      </c>
      <c r="CF226" s="30">
        <f>COUNT(CF5:CF14,CF20:CF29,CF35:CF44,CF50:CF59,CF65:CF74,CF80:CF89,CF95:CF104,CF110:CF119,CF125:CF134,CF140:CF149,CF155:CF164,CF170:CF179,CF185:CF194,CF200:CF209,CF215:CF224)</f>
        <v>0</v>
      </c>
    </row>
  </sheetData>
  <mergeCells count="180">
    <mergeCell ref="CF212:CL212"/>
    <mergeCell ref="AR212:AX212"/>
    <mergeCell ref="AZ212:BF212"/>
    <mergeCell ref="BH212:BN212"/>
    <mergeCell ref="BP212:BV212"/>
    <mergeCell ref="BX212:CD212"/>
    <mergeCell ref="D212:J212"/>
    <mergeCell ref="L212:R212"/>
    <mergeCell ref="T212:Z212"/>
    <mergeCell ref="AB212:AH212"/>
    <mergeCell ref="AJ212:AP212"/>
    <mergeCell ref="CF182:CL182"/>
    <mergeCell ref="CN182:CT182"/>
    <mergeCell ref="D197:J197"/>
    <mergeCell ref="L197:R197"/>
    <mergeCell ref="T197:Z197"/>
    <mergeCell ref="AB197:AH197"/>
    <mergeCell ref="AJ197:AP197"/>
    <mergeCell ref="AR197:AX197"/>
    <mergeCell ref="AZ197:BF197"/>
    <mergeCell ref="BH197:BN197"/>
    <mergeCell ref="BP197:BV197"/>
    <mergeCell ref="BX197:CD197"/>
    <mergeCell ref="CF197:CL197"/>
    <mergeCell ref="CN197:CT197"/>
    <mergeCell ref="AR182:AX182"/>
    <mergeCell ref="AZ182:BF182"/>
    <mergeCell ref="BH182:BN182"/>
    <mergeCell ref="BP182:BV182"/>
    <mergeCell ref="BX182:CD182"/>
    <mergeCell ref="D182:J182"/>
    <mergeCell ref="L182:R182"/>
    <mergeCell ref="T182:Z182"/>
    <mergeCell ref="AB182:AH182"/>
    <mergeCell ref="AJ182:AP182"/>
    <mergeCell ref="CF152:CL152"/>
    <mergeCell ref="CN152:CT152"/>
    <mergeCell ref="D167:J167"/>
    <mergeCell ref="L167:R167"/>
    <mergeCell ref="T167:Z167"/>
    <mergeCell ref="AB167:AH167"/>
    <mergeCell ref="AJ167:AP167"/>
    <mergeCell ref="AR167:AX167"/>
    <mergeCell ref="AZ167:BF167"/>
    <mergeCell ref="BH167:BN167"/>
    <mergeCell ref="BP167:BV167"/>
    <mergeCell ref="BX167:CD167"/>
    <mergeCell ref="CF167:CL167"/>
    <mergeCell ref="CN167:CT167"/>
    <mergeCell ref="AR152:AX152"/>
    <mergeCell ref="AZ152:BF152"/>
    <mergeCell ref="BH152:BN152"/>
    <mergeCell ref="BP152:BV152"/>
    <mergeCell ref="BX152:CD152"/>
    <mergeCell ref="D152:J152"/>
    <mergeCell ref="L152:R152"/>
    <mergeCell ref="T152:Z152"/>
    <mergeCell ref="AB152:AH152"/>
    <mergeCell ref="AJ152:AP152"/>
    <mergeCell ref="CF122:CL122"/>
    <mergeCell ref="CN122:CT122"/>
    <mergeCell ref="D137:J137"/>
    <mergeCell ref="L137:R137"/>
    <mergeCell ref="T137:Z137"/>
    <mergeCell ref="AB137:AH137"/>
    <mergeCell ref="AJ137:AP137"/>
    <mergeCell ref="AR137:AX137"/>
    <mergeCell ref="AZ137:BF137"/>
    <mergeCell ref="BH137:BN137"/>
    <mergeCell ref="BP137:BV137"/>
    <mergeCell ref="BX137:CD137"/>
    <mergeCell ref="CF137:CL137"/>
    <mergeCell ref="CN137:CT137"/>
    <mergeCell ref="AR122:AX122"/>
    <mergeCell ref="AZ122:BF122"/>
    <mergeCell ref="BH122:BN122"/>
    <mergeCell ref="BP122:BV122"/>
    <mergeCell ref="BX122:CD122"/>
    <mergeCell ref="D122:J122"/>
    <mergeCell ref="L122:R122"/>
    <mergeCell ref="T122:Z122"/>
    <mergeCell ref="AB122:AH122"/>
    <mergeCell ref="AJ122:AP122"/>
    <mergeCell ref="L92:R92"/>
    <mergeCell ref="T2:Z2"/>
    <mergeCell ref="D47:J47"/>
    <mergeCell ref="D62:J62"/>
    <mergeCell ref="D77:J77"/>
    <mergeCell ref="D92:J92"/>
    <mergeCell ref="L2:R2"/>
    <mergeCell ref="L17:R17"/>
    <mergeCell ref="L32:R32"/>
    <mergeCell ref="L47:R47"/>
    <mergeCell ref="L62:R62"/>
    <mergeCell ref="L77:R77"/>
    <mergeCell ref="D2:J2"/>
    <mergeCell ref="D17:J17"/>
    <mergeCell ref="D32:J32"/>
    <mergeCell ref="T17:Z17"/>
    <mergeCell ref="T32:Z32"/>
    <mergeCell ref="T47:Z47"/>
    <mergeCell ref="T62:Z62"/>
    <mergeCell ref="T77:Z77"/>
    <mergeCell ref="T92:Z92"/>
    <mergeCell ref="AB77:AH77"/>
    <mergeCell ref="AB92:AH92"/>
    <mergeCell ref="AJ2:AP2"/>
    <mergeCell ref="AJ17:AP17"/>
    <mergeCell ref="AJ32:AP32"/>
    <mergeCell ref="AJ47:AP47"/>
    <mergeCell ref="AJ62:AP62"/>
    <mergeCell ref="AJ77:AP77"/>
    <mergeCell ref="AJ92:AP92"/>
    <mergeCell ref="AB2:AH2"/>
    <mergeCell ref="AB17:AH17"/>
    <mergeCell ref="AB32:AH32"/>
    <mergeCell ref="AB47:AH47"/>
    <mergeCell ref="AB62:AH62"/>
    <mergeCell ref="AR77:AX77"/>
    <mergeCell ref="AR92:AX92"/>
    <mergeCell ref="AZ2:BF2"/>
    <mergeCell ref="AZ17:BF17"/>
    <mergeCell ref="AZ32:BF32"/>
    <mergeCell ref="AZ47:BF47"/>
    <mergeCell ref="AZ62:BF62"/>
    <mergeCell ref="AZ77:BF77"/>
    <mergeCell ref="AZ92:BF92"/>
    <mergeCell ref="AR2:AX2"/>
    <mergeCell ref="AR17:AX17"/>
    <mergeCell ref="AR32:AX32"/>
    <mergeCell ref="AR47:AX47"/>
    <mergeCell ref="AR62:AX62"/>
    <mergeCell ref="BH77:BN77"/>
    <mergeCell ref="BH92:BN92"/>
    <mergeCell ref="BP2:BV2"/>
    <mergeCell ref="BP17:BV17"/>
    <mergeCell ref="BP32:BV32"/>
    <mergeCell ref="BP47:BV47"/>
    <mergeCell ref="BP62:BV62"/>
    <mergeCell ref="BP77:BV77"/>
    <mergeCell ref="BP92:BV92"/>
    <mergeCell ref="BH2:BN2"/>
    <mergeCell ref="BH17:BN17"/>
    <mergeCell ref="BH32:BN32"/>
    <mergeCell ref="BH47:BN47"/>
    <mergeCell ref="BH62:BN62"/>
    <mergeCell ref="BX2:CD2"/>
    <mergeCell ref="BX17:CD17"/>
    <mergeCell ref="BX32:CD32"/>
    <mergeCell ref="BX47:CD47"/>
    <mergeCell ref="BX62:CD62"/>
    <mergeCell ref="CF2:CL2"/>
    <mergeCell ref="CF17:CL17"/>
    <mergeCell ref="CF32:CL32"/>
    <mergeCell ref="CF47:CL47"/>
    <mergeCell ref="CF62:CL62"/>
    <mergeCell ref="CN212:CT212"/>
    <mergeCell ref="CN2:CT2"/>
    <mergeCell ref="CN17:CT17"/>
    <mergeCell ref="CN32:CT32"/>
    <mergeCell ref="CN47:CT47"/>
    <mergeCell ref="CN62:CT62"/>
    <mergeCell ref="CN77:CT77"/>
    <mergeCell ref="CN92:CT92"/>
    <mergeCell ref="D107:J107"/>
    <mergeCell ref="L107:R107"/>
    <mergeCell ref="T107:Z107"/>
    <mergeCell ref="AB107:AH107"/>
    <mergeCell ref="AJ107:AP107"/>
    <mergeCell ref="AR107:AX107"/>
    <mergeCell ref="AZ107:BF107"/>
    <mergeCell ref="BH107:BN107"/>
    <mergeCell ref="BP107:BV107"/>
    <mergeCell ref="BX107:CD107"/>
    <mergeCell ref="CF107:CL107"/>
    <mergeCell ref="CN107:CT107"/>
    <mergeCell ref="BX77:CD77"/>
    <mergeCell ref="BX92:CD92"/>
    <mergeCell ref="CF77:CL77"/>
    <mergeCell ref="CF92:CL9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0" fitToWidth="7" fitToHeight="3" orientation="landscape" r:id="rId2"/>
  <rowBreaks count="2" manualBreakCount="2">
    <brk id="45" min="3" max="97" man="1"/>
    <brk id="90" min="3" max="97" man="1"/>
  </rowBreaks>
  <colBreaks count="5" manualBreakCount="5">
    <brk id="18" max="118" man="1"/>
    <brk id="34" max="118" man="1"/>
    <brk id="50" max="118" man="1"/>
    <brk id="66" max="118" man="1"/>
    <brk id="82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>
    <pageSetUpPr fitToPage="1"/>
  </sheetPr>
  <dimension ref="A1:BK199"/>
  <sheetViews>
    <sheetView showGridLines="0" zoomScaleNormal="100" workbookViewId="0">
      <pane ySplit="1" topLeftCell="A2" activePane="bottomLeft" state="frozen"/>
      <selection pane="bottomLeft" activeCell="D2" sqref="D2:J500"/>
    </sheetView>
  </sheetViews>
  <sheetFormatPr defaultColWidth="9.140625" defaultRowHeight="17.25" customHeight="1" x14ac:dyDescent="0.2"/>
  <cols>
    <col min="1" max="1" width="6" style="8" bestFit="1" customWidth="1"/>
    <col min="2" max="2" width="6.42578125" style="6" customWidth="1"/>
    <col min="3" max="4" width="6.42578125" style="5" customWidth="1"/>
    <col min="5" max="5" width="9.85546875" style="5" bestFit="1" customWidth="1"/>
    <col min="6" max="6" width="20.7109375" style="5" customWidth="1"/>
    <col min="7" max="7" width="12.7109375" style="5" customWidth="1"/>
    <col min="8" max="8" width="6.7109375" style="5" customWidth="1"/>
    <col min="9" max="9" width="25.7109375" style="5" customWidth="1"/>
    <col min="10" max="10" width="18.7109375" style="5" customWidth="1"/>
    <col min="11" max="12" width="6" style="18" bestFit="1" customWidth="1"/>
    <col min="13" max="13" width="8.85546875" style="5" bestFit="1" customWidth="1"/>
    <col min="14" max="14" width="6" style="5" bestFit="1" customWidth="1"/>
    <col min="15" max="15" width="5.42578125" style="20" hidden="1" customWidth="1"/>
    <col min="16" max="16" width="21" style="20" hidden="1" customWidth="1"/>
    <col min="17" max="17" width="10.28515625" style="20" hidden="1" customWidth="1"/>
    <col min="18" max="18" width="6.7109375" style="20" customWidth="1"/>
    <col min="19" max="21" width="9.140625" style="5"/>
    <col min="22" max="22" width="26.42578125" style="14" bestFit="1" customWidth="1"/>
    <col min="23" max="23" width="8.5703125" style="14" bestFit="1" customWidth="1"/>
    <col min="24" max="24" width="10" style="5" customWidth="1"/>
    <col min="25" max="46" width="7.85546875" style="5" customWidth="1"/>
    <col min="47" max="47" width="14.42578125" style="5" customWidth="1"/>
    <col min="48" max="52" width="7.42578125" style="5" customWidth="1"/>
    <col min="53" max="53" width="6.42578125" style="5" customWidth="1"/>
    <col min="54" max="57" width="7.42578125" style="5" customWidth="1"/>
    <col min="58" max="62" width="6.42578125" style="5" customWidth="1"/>
    <col min="63" max="63" width="14.42578125" style="5" bestFit="1" customWidth="1"/>
    <col min="64" max="16384" width="9.140625" style="5"/>
  </cols>
  <sheetData>
    <row r="1" spans="1:63" s="4" customFormat="1" ht="45" x14ac:dyDescent="0.2">
      <c r="A1" s="2" t="s">
        <v>42</v>
      </c>
      <c r="B1" s="2" t="s">
        <v>43</v>
      </c>
      <c r="C1" s="2" t="s">
        <v>68</v>
      </c>
      <c r="D1" s="2" t="s">
        <v>44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15" t="s">
        <v>45</v>
      </c>
      <c r="L1" s="15" t="s">
        <v>46</v>
      </c>
      <c r="M1" s="3" t="s">
        <v>47</v>
      </c>
      <c r="N1" s="13" t="s">
        <v>67</v>
      </c>
      <c r="O1" s="19" t="s">
        <v>48</v>
      </c>
      <c r="P1" s="19" t="s">
        <v>49</v>
      </c>
      <c r="Q1" s="19"/>
      <c r="R1" s="1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11" customFormat="1" ht="17.25" customHeight="1" x14ac:dyDescent="0.25">
      <c r="A2" s="9" t="str">
        <f>IF(ISNUMBER(C2),(IF(AND(ISNUMBER(C2),OR(C2=1,IFERROR((MOD(C1,2)=0),"Nepravda"))),MAX($A$1:A1)+1,A1)),"")</f>
        <v/>
      </c>
      <c r="B2" s="10" t="str">
        <f>IFERROR(IF(MOD(C2,2)=0,2,MOD(C2,2)),"")</f>
        <v/>
      </c>
      <c r="C2" s="10" t="e">
        <f>IF(ROW()-1&lt;=MAX(#REF!),MAX($C$1:C1)+1,"")</f>
        <v>#REF!</v>
      </c>
      <c r="D2" s="10" t="str">
        <f>IF(ISNUMBER($C2),INDEX(#REF!,MATCH('_startovni_listina_vez (2)'!$C2,#REF!,0),1),"")</f>
        <v/>
      </c>
      <c r="E2" s="11" t="str">
        <f>IF(ISNUMBER($C2),INDEX(#REF!,MATCH('_startovni_listina_vez (2)'!$C2,#REF!,0),1),"")</f>
        <v/>
      </c>
      <c r="F2" s="11" t="str">
        <f>IF(ISNUMBER($C2),INDEX(#REF!,MATCH('_startovni_listina_vez (2)'!$C2,#REF!,0),1),"")</f>
        <v/>
      </c>
      <c r="G2" s="11" t="str">
        <f>IF(ISNUMBER($C2),INDEX(#REF!,MATCH('_startovni_listina_vez (2)'!$C2,#REF!,0),1),"")</f>
        <v/>
      </c>
      <c r="H2" s="11" t="str">
        <f>IF(ISNUMBER($C2),INDEX(#REF!,MATCH('_startovni_listina_vez (2)'!$C2,#REF!,0),1),"")</f>
        <v/>
      </c>
      <c r="I2" s="11" t="str">
        <f>IF(ISNUMBER($C2),INDEX(#REF!,MATCH('_startovni_listina_vez (2)'!$C2,#REF!,0),1),"")</f>
        <v/>
      </c>
      <c r="J2" s="11" t="str">
        <f>IF(ISNUMBER($C2),INDEX(#REF!,MATCH('_startovni_listina_vez (2)'!$C2,#REF!,0),1),"")</f>
        <v/>
      </c>
      <c r="K2" s="16"/>
      <c r="L2" s="16"/>
      <c r="M2" s="12" t="str">
        <f>IF(OR(ISNUMBER(K2),ISNUMBER(L2)),MIN(K2:L2),"")</f>
        <v/>
      </c>
      <c r="N2" s="11" t="str">
        <f>IFERROR(RANK(R2,$R$2:$R$199,2),"")</f>
        <v/>
      </c>
      <c r="O2" s="20">
        <f t="shared" ref="O2:O65" si="0">IF(ISNUMBER(C2),COUNTIFS(I:I,I2,A:A,A2),0)</f>
        <v>0</v>
      </c>
      <c r="P2" s="20" t="str">
        <f t="shared" ref="P2:P65" si="1">F2&amp;" "&amp;G2</f>
        <v xml:space="preserve"> </v>
      </c>
      <c r="Q2" s="20" t="str">
        <f>IF(OR(ISNUMBER(K2),ISNUMBER(L2)),IF(COUNTIF($M$2:$M$199,M2)&gt;1,MAX(K2:L2),M2),"")</f>
        <v/>
      </c>
      <c r="R2" s="20" t="str">
        <f>IFERROR(IF(COUNTIF($M$2:$M$199,M2)&gt;1,RANK(M2,$M$2:$M$199,2)+(RANK(Q2,$Q$2:$Q$199,2)/1000),RANK(M2,$M$2:$M$199,2)),"")</f>
        <v/>
      </c>
    </row>
    <row r="3" spans="1:63" s="11" customFormat="1" ht="17.25" customHeight="1" x14ac:dyDescent="0.25">
      <c r="A3" s="9" t="str">
        <f>IF(ISNUMBER(C3),(IF(AND(ISNUMBER(C3),OR(C3=1,IFERROR((MOD(C2,2)=0),"Nepravda"))),MAX($A$1:A2)+1,A2)),"")</f>
        <v/>
      </c>
      <c r="B3" s="10" t="str">
        <f t="shared" ref="B3:B66" si="2">IFERROR(IF(MOD(C3,2)=0,2,MOD(C3,2)),"")</f>
        <v/>
      </c>
      <c r="C3" s="10" t="e">
        <f>IF(ROW()-1&lt;=MAX(#REF!),MAX($C$1:C2)+1,"")</f>
        <v>#REF!</v>
      </c>
      <c r="D3" s="10" t="str">
        <f>IF(ISNUMBER($C3),INDEX(#REF!,MATCH('_startovni_listina_vez (2)'!$C3,#REF!,0),1),"")</f>
        <v/>
      </c>
      <c r="E3" s="11" t="str">
        <f>IF(ISNUMBER($C3),INDEX(#REF!,MATCH('_startovni_listina_vez (2)'!$C3,#REF!,0),1),"")</f>
        <v/>
      </c>
      <c r="F3" s="11" t="str">
        <f>IF(ISNUMBER($C3),INDEX(#REF!,MATCH('_startovni_listina_vez (2)'!$C3,#REF!,0),1),"")</f>
        <v/>
      </c>
      <c r="G3" s="11" t="str">
        <f>IF(ISNUMBER($C3),INDEX(#REF!,MATCH('_startovni_listina_vez (2)'!$C3,#REF!,0),1),"")</f>
        <v/>
      </c>
      <c r="H3" s="11" t="str">
        <f>IF(ISNUMBER($C3),INDEX(#REF!,MATCH('_startovni_listina_vez (2)'!$C3,#REF!,0),1),"")</f>
        <v/>
      </c>
      <c r="I3" s="11" t="str">
        <f>IF(ISNUMBER($C3),INDEX(#REF!,MATCH('_startovni_listina_vez (2)'!$C3,#REF!,0),1),"")</f>
        <v/>
      </c>
      <c r="J3" s="11" t="str">
        <f>IF(ISNUMBER($C3),INDEX(#REF!,MATCH('_startovni_listina_vez (2)'!$C3,#REF!,0),1),"")</f>
        <v/>
      </c>
      <c r="K3" s="16"/>
      <c r="L3" s="16"/>
      <c r="M3" s="12" t="str">
        <f t="shared" ref="M3:M66" si="3">IF(OR(ISNUMBER(K3),ISNUMBER(L3)),MIN(K3:L3),"")</f>
        <v/>
      </c>
      <c r="N3" s="11" t="str">
        <f t="shared" ref="N3:N66" si="4">IFERROR(RANK(R3,$R$2:$R$199,2),"")</f>
        <v/>
      </c>
      <c r="O3" s="20">
        <f t="shared" si="0"/>
        <v>0</v>
      </c>
      <c r="P3" s="20" t="str">
        <f t="shared" si="1"/>
        <v xml:space="preserve"> </v>
      </c>
      <c r="Q3" s="20" t="str">
        <f t="shared" ref="Q3:Q66" si="5">IF(OR(ISNUMBER(K3),ISNUMBER(L3)),IF(COUNTIF($M$2:$M$199,M3)&gt;1,MAX(K3:L3),M3),"")</f>
        <v/>
      </c>
      <c r="R3" s="20" t="str">
        <f>IFERROR(IF(COUNTIF($M$2:$M$199,M3)&gt;1,RANK(M3,$M$2:$M$199,2)+(RANK(Q3,$Q$2:$Q$199,2)/1000),RANK(M3,$M$2:$M$199,2)),"")</f>
        <v/>
      </c>
    </row>
    <row r="4" spans="1:63" s="11" customFormat="1" ht="17.25" customHeight="1" x14ac:dyDescent="0.25">
      <c r="A4" s="9" t="str">
        <f>IF(ISNUMBER(C4),(IF(AND(ISNUMBER(C4),OR(C4=1,IFERROR((MOD(C3,2)=0),"Nepravda"))),MAX($A$1:A3)+1,A3)),"")</f>
        <v/>
      </c>
      <c r="B4" s="10" t="str">
        <f t="shared" si="2"/>
        <v/>
      </c>
      <c r="C4" s="10" t="e">
        <f>IF(ROW()-1&lt;=MAX(#REF!),MAX($C$1:C3)+1,"")</f>
        <v>#REF!</v>
      </c>
      <c r="D4" s="10" t="str">
        <f>IF(ISNUMBER($C4),INDEX(#REF!,MATCH('_startovni_listina_vez (2)'!$C4,#REF!,0),1),"")</f>
        <v/>
      </c>
      <c r="E4" s="11" t="str">
        <f>IF(ISNUMBER($C4),INDEX(#REF!,MATCH('_startovni_listina_vez (2)'!$C4,#REF!,0),1),"")</f>
        <v/>
      </c>
      <c r="F4" s="11" t="str">
        <f>IF(ISNUMBER($C4),INDEX(#REF!,MATCH('_startovni_listina_vez (2)'!$C4,#REF!,0),1),"")</f>
        <v/>
      </c>
      <c r="G4" s="11" t="str">
        <f>IF(ISNUMBER($C4),INDEX(#REF!,MATCH('_startovni_listina_vez (2)'!$C4,#REF!,0),1),"")</f>
        <v/>
      </c>
      <c r="H4" s="11" t="str">
        <f>IF(ISNUMBER($C4),INDEX(#REF!,MATCH('_startovni_listina_vez (2)'!$C4,#REF!,0),1),"")</f>
        <v/>
      </c>
      <c r="I4" s="11" t="str">
        <f>IF(ISNUMBER($C4),INDEX(#REF!,MATCH('_startovni_listina_vez (2)'!$C4,#REF!,0),1),"")</f>
        <v/>
      </c>
      <c r="J4" s="11" t="str">
        <f>IF(ISNUMBER($C4),INDEX(#REF!,MATCH('_startovni_listina_vez (2)'!$C4,#REF!,0),1),"")</f>
        <v/>
      </c>
      <c r="K4" s="16"/>
      <c r="L4" s="16"/>
      <c r="M4" s="12" t="str">
        <f t="shared" si="3"/>
        <v/>
      </c>
      <c r="N4" s="11" t="str">
        <f t="shared" si="4"/>
        <v/>
      </c>
      <c r="O4" s="20">
        <f t="shared" si="0"/>
        <v>0</v>
      </c>
      <c r="P4" s="20" t="str">
        <f t="shared" si="1"/>
        <v xml:space="preserve"> </v>
      </c>
      <c r="Q4" s="20" t="str">
        <f t="shared" si="5"/>
        <v/>
      </c>
      <c r="R4" s="20" t="str">
        <f>IFERROR(IF(COUNTIF($M$2:$M$199,M4)&gt;1,RANK(M4,$M$2:$M$199,2)+(RANK(Q4,$Q$2:$Q$199,2)/1000),RANK(M4,$M$2:$M$199,2)),"")</f>
        <v/>
      </c>
    </row>
    <row r="5" spans="1:63" s="11" customFormat="1" ht="17.25" customHeight="1" x14ac:dyDescent="0.25">
      <c r="A5" s="9" t="str">
        <f>IF(ISNUMBER(C5),(IF(AND(ISNUMBER(C5),OR(C5=1,IFERROR((MOD(C4,2)=0),"Nepravda"))),MAX($A$1:A4)+1,A4)),"")</f>
        <v/>
      </c>
      <c r="B5" s="10" t="str">
        <f t="shared" si="2"/>
        <v/>
      </c>
      <c r="C5" s="10" t="e">
        <f>IF(ROW()-1&lt;=MAX(#REF!),MAX($C$1:C4)+1,"")</f>
        <v>#REF!</v>
      </c>
      <c r="D5" s="10" t="str">
        <f>IF(ISNUMBER($C5),INDEX(#REF!,MATCH('_startovni_listina_vez (2)'!$C5,#REF!,0),1),"")</f>
        <v/>
      </c>
      <c r="E5" s="11" t="str">
        <f>IF(ISNUMBER($C5),INDEX(#REF!,MATCH('_startovni_listina_vez (2)'!$C5,#REF!,0),1),"")</f>
        <v/>
      </c>
      <c r="F5" s="11" t="str">
        <f>IF(ISNUMBER($C5),INDEX(#REF!,MATCH('_startovni_listina_vez (2)'!$C5,#REF!,0),1),"")</f>
        <v/>
      </c>
      <c r="G5" s="11" t="str">
        <f>IF(ISNUMBER($C5),INDEX(#REF!,MATCH('_startovni_listina_vez (2)'!$C5,#REF!,0),1),"")</f>
        <v/>
      </c>
      <c r="H5" s="11" t="str">
        <f>IF(ISNUMBER($C5),INDEX(#REF!,MATCH('_startovni_listina_vez (2)'!$C5,#REF!,0),1),"")</f>
        <v/>
      </c>
      <c r="I5" s="11" t="str">
        <f>IF(ISNUMBER($C5),INDEX(#REF!,MATCH('_startovni_listina_vez (2)'!$C5,#REF!,0),1),"")</f>
        <v/>
      </c>
      <c r="J5" s="11" t="str">
        <f>IF(ISNUMBER($C5),INDEX(#REF!,MATCH('_startovni_listina_vez (2)'!$C5,#REF!,0),1),"")</f>
        <v/>
      </c>
      <c r="K5" s="16"/>
      <c r="L5" s="16"/>
      <c r="M5" s="12" t="str">
        <f t="shared" si="3"/>
        <v/>
      </c>
      <c r="N5" s="11" t="str">
        <f t="shared" si="4"/>
        <v/>
      </c>
      <c r="O5" s="20">
        <f t="shared" si="0"/>
        <v>0</v>
      </c>
      <c r="P5" s="20" t="str">
        <f t="shared" si="1"/>
        <v xml:space="preserve"> </v>
      </c>
      <c r="Q5" s="20" t="str">
        <f t="shared" si="5"/>
        <v/>
      </c>
      <c r="R5" s="20" t="str">
        <f>IFERROR(IF(COUNTIF($M$2:$M$199,M5)&gt;1,RANK(M5,$M$2:$M$199,2)+(RANK(Q5,$Q$2:$Q$199,2)/1000),RANK(M5,$M$2:$M$199,2)),"")</f>
        <v/>
      </c>
    </row>
    <row r="6" spans="1:63" s="11" customFormat="1" ht="17.25" customHeight="1" x14ac:dyDescent="0.25">
      <c r="A6" s="9" t="str">
        <f>IF(ISNUMBER(C6),(IF(AND(ISNUMBER(C6),OR(C6=1,IFERROR((MOD(C5,2)=0),"Nepravda"))),MAX($A$1:A5)+1,A5)),"")</f>
        <v/>
      </c>
      <c r="B6" s="10" t="str">
        <f t="shared" si="2"/>
        <v/>
      </c>
      <c r="C6" s="10" t="e">
        <f>IF(ROW()-1&lt;=MAX(#REF!),MAX($C$1:C5)+1,"")</f>
        <v>#REF!</v>
      </c>
      <c r="D6" s="10" t="str">
        <f>IF(ISNUMBER($C6),INDEX(#REF!,MATCH('_startovni_listina_vez (2)'!$C6,#REF!,0),1),"")</f>
        <v/>
      </c>
      <c r="E6" s="11" t="str">
        <f>IF(ISNUMBER($C6),INDEX(#REF!,MATCH('_startovni_listina_vez (2)'!$C6,#REF!,0),1),"")</f>
        <v/>
      </c>
      <c r="F6" s="11" t="str">
        <f>IF(ISNUMBER($C6),INDEX(#REF!,MATCH('_startovni_listina_vez (2)'!$C6,#REF!,0),1),"")</f>
        <v/>
      </c>
      <c r="G6" s="11" t="str">
        <f>IF(ISNUMBER($C6),INDEX(#REF!,MATCH('_startovni_listina_vez (2)'!$C6,#REF!,0),1),"")</f>
        <v/>
      </c>
      <c r="H6" s="11" t="str">
        <f>IF(ISNUMBER($C6),INDEX(#REF!,MATCH('_startovni_listina_vez (2)'!$C6,#REF!,0),1),"")</f>
        <v/>
      </c>
      <c r="I6" s="11" t="str">
        <f>IF(ISNUMBER($C6),INDEX(#REF!,MATCH('_startovni_listina_vez (2)'!$C6,#REF!,0),1),"")</f>
        <v/>
      </c>
      <c r="J6" s="11" t="str">
        <f>IF(ISNUMBER($C6),INDEX(#REF!,MATCH('_startovni_listina_vez (2)'!$C6,#REF!,0),1),"")</f>
        <v/>
      </c>
      <c r="K6" s="16"/>
      <c r="L6" s="16"/>
      <c r="M6" s="12" t="str">
        <f t="shared" si="3"/>
        <v/>
      </c>
      <c r="N6" s="11" t="str">
        <f t="shared" si="4"/>
        <v/>
      </c>
      <c r="O6" s="20">
        <f t="shared" si="0"/>
        <v>0</v>
      </c>
      <c r="P6" s="20" t="str">
        <f t="shared" si="1"/>
        <v xml:space="preserve"> </v>
      </c>
      <c r="Q6" s="20" t="str">
        <f t="shared" si="5"/>
        <v/>
      </c>
      <c r="R6" s="20" t="str">
        <f>IFERROR(IF(COUNTIF($M$2:$M$199,M6)&gt;1,RANK(M6,$M$2:$M$199,2)+(RANK(Q6,$Q$2:$Q$199,2)/1000),RANK(M6,$M$2:$M$199,2)),"")</f>
        <v/>
      </c>
    </row>
    <row r="7" spans="1:63" s="11" customFormat="1" ht="17.25" customHeight="1" x14ac:dyDescent="0.25">
      <c r="A7" s="9" t="str">
        <f>IF(ISNUMBER(C7),(IF(AND(ISNUMBER(C7),OR(C7=1,IFERROR((MOD(C6,2)=0),"Nepravda"))),MAX($A$1:A6)+1,A6)),"")</f>
        <v/>
      </c>
      <c r="B7" s="10" t="str">
        <f t="shared" si="2"/>
        <v/>
      </c>
      <c r="C7" s="10" t="e">
        <f>IF(ROW()-1&lt;=MAX(#REF!),MAX($C$1:C6)+1,"")</f>
        <v>#REF!</v>
      </c>
      <c r="D7" s="10" t="str">
        <f>IF(ISNUMBER($C7),INDEX(#REF!,MATCH('_startovni_listina_vez (2)'!$C7,#REF!,0),1),"")</f>
        <v/>
      </c>
      <c r="E7" s="11" t="str">
        <f>IF(ISNUMBER($C7),INDEX(#REF!,MATCH('_startovni_listina_vez (2)'!$C7,#REF!,0),1),"")</f>
        <v/>
      </c>
      <c r="F7" s="11" t="str">
        <f>IF(ISNUMBER($C7),INDEX(#REF!,MATCH('_startovni_listina_vez (2)'!$C7,#REF!,0),1),"")</f>
        <v/>
      </c>
      <c r="G7" s="11" t="str">
        <f>IF(ISNUMBER($C7),INDEX(#REF!,MATCH('_startovni_listina_vez (2)'!$C7,#REF!,0),1),"")</f>
        <v/>
      </c>
      <c r="H7" s="11" t="str">
        <f>IF(ISNUMBER($C7),INDEX(#REF!,MATCH('_startovni_listina_vez (2)'!$C7,#REF!,0),1),"")</f>
        <v/>
      </c>
      <c r="I7" s="11" t="str">
        <f>IF(ISNUMBER($C7),INDEX(#REF!,MATCH('_startovni_listina_vez (2)'!$C7,#REF!,0),1),"")</f>
        <v/>
      </c>
      <c r="J7" s="11" t="str">
        <f>IF(ISNUMBER($C7),INDEX(#REF!,MATCH('_startovni_listina_vez (2)'!$C7,#REF!,0),1),"")</f>
        <v/>
      </c>
      <c r="K7" s="16"/>
      <c r="L7" s="16"/>
      <c r="M7" s="12" t="str">
        <f t="shared" si="3"/>
        <v/>
      </c>
      <c r="N7" s="11" t="str">
        <f t="shared" si="4"/>
        <v/>
      </c>
      <c r="O7" s="20">
        <f t="shared" si="0"/>
        <v>0</v>
      </c>
      <c r="P7" s="20" t="str">
        <f t="shared" si="1"/>
        <v xml:space="preserve"> </v>
      </c>
      <c r="Q7" s="20" t="str">
        <f t="shared" si="5"/>
        <v/>
      </c>
      <c r="R7" s="20" t="str">
        <f t="shared" ref="R7:R70" si="6">IFERROR(IF(COUNTIF($M$2:$M$199,M7)&gt;1,RANK(M7,$M$2:$M$199,2)+(RANK(Q7,$Q$2:$Q$199,2)/1000),RANK(M7,$M$2:$M$199,2)),"")</f>
        <v/>
      </c>
    </row>
    <row r="8" spans="1:63" s="11" customFormat="1" ht="17.25" customHeight="1" x14ac:dyDescent="0.25">
      <c r="A8" s="9" t="str">
        <f>IF(ISNUMBER(C8),(IF(AND(ISNUMBER(C8),OR(C8=1,IFERROR((MOD(C7,2)=0),"Nepravda"))),MAX($A$1:A7)+1,A7)),"")</f>
        <v/>
      </c>
      <c r="B8" s="10" t="str">
        <f t="shared" si="2"/>
        <v/>
      </c>
      <c r="C8" s="10" t="e">
        <f>IF(ROW()-1&lt;=MAX(#REF!),MAX($C$1:C7)+1,"")</f>
        <v>#REF!</v>
      </c>
      <c r="D8" s="10" t="str">
        <f>IF(ISNUMBER($C8),INDEX(#REF!,MATCH('_startovni_listina_vez (2)'!$C8,#REF!,0),1),"")</f>
        <v/>
      </c>
      <c r="E8" s="11" t="str">
        <f>IF(ISNUMBER($C8),INDEX(#REF!,MATCH('_startovni_listina_vez (2)'!$C8,#REF!,0),1),"")</f>
        <v/>
      </c>
      <c r="F8" s="11" t="str">
        <f>IF(ISNUMBER($C8),INDEX(#REF!,MATCH('_startovni_listina_vez (2)'!$C8,#REF!,0),1),"")</f>
        <v/>
      </c>
      <c r="G8" s="11" t="str">
        <f>IF(ISNUMBER($C8),INDEX(#REF!,MATCH('_startovni_listina_vez (2)'!$C8,#REF!,0),1),"")</f>
        <v/>
      </c>
      <c r="H8" s="11" t="str">
        <f>IF(ISNUMBER($C8),INDEX(#REF!,MATCH('_startovni_listina_vez (2)'!$C8,#REF!,0),1),"")</f>
        <v/>
      </c>
      <c r="I8" s="11" t="str">
        <f>IF(ISNUMBER($C8),INDEX(#REF!,MATCH('_startovni_listina_vez (2)'!$C8,#REF!,0),1),"")</f>
        <v/>
      </c>
      <c r="J8" s="11" t="str">
        <f>IF(ISNUMBER($C8),INDEX(#REF!,MATCH('_startovni_listina_vez (2)'!$C8,#REF!,0),1),"")</f>
        <v/>
      </c>
      <c r="K8" s="16"/>
      <c r="L8" s="16"/>
      <c r="M8" s="12" t="str">
        <f t="shared" si="3"/>
        <v/>
      </c>
      <c r="N8" s="11" t="str">
        <f t="shared" si="4"/>
        <v/>
      </c>
      <c r="O8" s="20">
        <f t="shared" si="0"/>
        <v>0</v>
      </c>
      <c r="P8" s="20" t="str">
        <f t="shared" si="1"/>
        <v xml:space="preserve"> </v>
      </c>
      <c r="Q8" s="20" t="str">
        <f t="shared" si="5"/>
        <v/>
      </c>
      <c r="R8" s="20" t="str">
        <f t="shared" si="6"/>
        <v/>
      </c>
    </row>
    <row r="9" spans="1:63" s="11" customFormat="1" ht="17.25" customHeight="1" x14ac:dyDescent="0.25">
      <c r="A9" s="9" t="str">
        <f>IF(ISNUMBER(C9),(IF(AND(ISNUMBER(C9),OR(C9=1,IFERROR((MOD(C8,2)=0),"Nepravda"))),MAX($A$1:A8)+1,A8)),"")</f>
        <v/>
      </c>
      <c r="B9" s="10" t="str">
        <f t="shared" si="2"/>
        <v/>
      </c>
      <c r="C9" s="10" t="e">
        <f>IF(ROW()-1&lt;=MAX(#REF!),MAX($C$1:C8)+1,"")</f>
        <v>#REF!</v>
      </c>
      <c r="D9" s="10" t="str">
        <f>IF(ISNUMBER($C9),INDEX(#REF!,MATCH('_startovni_listina_vez (2)'!$C9,#REF!,0),1),"")</f>
        <v/>
      </c>
      <c r="E9" s="11" t="str">
        <f>IF(ISNUMBER($C9),INDEX(#REF!,MATCH('_startovni_listina_vez (2)'!$C9,#REF!,0),1),"")</f>
        <v/>
      </c>
      <c r="F9" s="11" t="str">
        <f>IF(ISNUMBER($C9),INDEX(#REF!,MATCH('_startovni_listina_vez (2)'!$C9,#REF!,0),1),"")</f>
        <v/>
      </c>
      <c r="G9" s="11" t="str">
        <f>IF(ISNUMBER($C9),INDEX(#REF!,MATCH('_startovni_listina_vez (2)'!$C9,#REF!,0),1),"")</f>
        <v/>
      </c>
      <c r="H9" s="11" t="str">
        <f>IF(ISNUMBER($C9),INDEX(#REF!,MATCH('_startovni_listina_vez (2)'!$C9,#REF!,0),1),"")</f>
        <v/>
      </c>
      <c r="I9" s="11" t="str">
        <f>IF(ISNUMBER($C9),INDEX(#REF!,MATCH('_startovni_listina_vez (2)'!$C9,#REF!,0),1),"")</f>
        <v/>
      </c>
      <c r="J9" s="11" t="str">
        <f>IF(ISNUMBER($C9),INDEX(#REF!,MATCH('_startovni_listina_vez (2)'!$C9,#REF!,0),1),"")</f>
        <v/>
      </c>
      <c r="K9" s="16"/>
      <c r="L9" s="16"/>
      <c r="M9" s="12" t="str">
        <f t="shared" si="3"/>
        <v/>
      </c>
      <c r="N9" s="11" t="str">
        <f t="shared" si="4"/>
        <v/>
      </c>
      <c r="O9" s="20">
        <f t="shared" si="0"/>
        <v>0</v>
      </c>
      <c r="P9" s="20" t="str">
        <f t="shared" si="1"/>
        <v xml:space="preserve"> </v>
      </c>
      <c r="Q9" s="20" t="str">
        <f t="shared" si="5"/>
        <v/>
      </c>
      <c r="R9" s="20" t="str">
        <f t="shared" si="6"/>
        <v/>
      </c>
    </row>
    <row r="10" spans="1:63" s="11" customFormat="1" ht="17.25" customHeight="1" x14ac:dyDescent="0.25">
      <c r="A10" s="9" t="str">
        <f>IF(ISNUMBER(C10),(IF(AND(ISNUMBER(C10),OR(C10=1,IFERROR((MOD(C9,2)=0),"Nepravda"))),MAX($A$1:A9)+1,A9)),"")</f>
        <v/>
      </c>
      <c r="B10" s="10" t="str">
        <f t="shared" si="2"/>
        <v/>
      </c>
      <c r="C10" s="10" t="e">
        <f>IF(ROW()-1&lt;=MAX(#REF!),MAX($C$1:C9)+1,"")</f>
        <v>#REF!</v>
      </c>
      <c r="D10" s="10" t="str">
        <f>IF(ISNUMBER($C10),INDEX(#REF!,MATCH('_startovni_listina_vez (2)'!$C10,#REF!,0),1),"")</f>
        <v/>
      </c>
      <c r="E10" s="11" t="str">
        <f>IF(ISNUMBER($C10),INDEX(#REF!,MATCH('_startovni_listina_vez (2)'!$C10,#REF!,0),1),"")</f>
        <v/>
      </c>
      <c r="F10" s="11" t="str">
        <f>IF(ISNUMBER($C10),INDEX(#REF!,MATCH('_startovni_listina_vez (2)'!$C10,#REF!,0),1),"")</f>
        <v/>
      </c>
      <c r="G10" s="11" t="str">
        <f>IF(ISNUMBER($C10),INDEX(#REF!,MATCH('_startovni_listina_vez (2)'!$C10,#REF!,0),1),"")</f>
        <v/>
      </c>
      <c r="H10" s="11" t="str">
        <f>IF(ISNUMBER($C10),INDEX(#REF!,MATCH('_startovni_listina_vez (2)'!$C10,#REF!,0),1),"")</f>
        <v/>
      </c>
      <c r="I10" s="11" t="str">
        <f>IF(ISNUMBER($C10),INDEX(#REF!,MATCH('_startovni_listina_vez (2)'!$C10,#REF!,0),1),"")</f>
        <v/>
      </c>
      <c r="J10" s="11" t="str">
        <f>IF(ISNUMBER($C10),INDEX(#REF!,MATCH('_startovni_listina_vez (2)'!$C10,#REF!,0),1),"")</f>
        <v/>
      </c>
      <c r="K10" s="16"/>
      <c r="L10" s="16"/>
      <c r="M10" s="12" t="str">
        <f t="shared" si="3"/>
        <v/>
      </c>
      <c r="N10" s="11" t="str">
        <f t="shared" si="4"/>
        <v/>
      </c>
      <c r="O10" s="20">
        <f t="shared" si="0"/>
        <v>0</v>
      </c>
      <c r="P10" s="20" t="str">
        <f t="shared" si="1"/>
        <v xml:space="preserve"> </v>
      </c>
      <c r="Q10" s="20" t="str">
        <f t="shared" si="5"/>
        <v/>
      </c>
      <c r="R10" s="20" t="str">
        <f t="shared" si="6"/>
        <v/>
      </c>
    </row>
    <row r="11" spans="1:63" s="11" customFormat="1" ht="17.25" customHeight="1" x14ac:dyDescent="0.25">
      <c r="A11" s="9" t="str">
        <f>IF(ISNUMBER(C11),(IF(AND(ISNUMBER(C11),OR(C11=1,IFERROR((MOD(C10,2)=0),"Nepravda"))),MAX($A$1:A10)+1,A10)),"")</f>
        <v/>
      </c>
      <c r="B11" s="10" t="str">
        <f t="shared" si="2"/>
        <v/>
      </c>
      <c r="C11" s="10" t="e">
        <f>IF(ROW()-1&lt;=MAX(#REF!),MAX($C$1:C10)+1,"")</f>
        <v>#REF!</v>
      </c>
      <c r="D11" s="10" t="str">
        <f>IF(ISNUMBER($C11),INDEX(#REF!,MATCH('_startovni_listina_vez (2)'!$C11,#REF!,0),1),"")</f>
        <v/>
      </c>
      <c r="E11" s="11" t="str">
        <f>IF(ISNUMBER($C11),INDEX(#REF!,MATCH('_startovni_listina_vez (2)'!$C11,#REF!,0),1),"")</f>
        <v/>
      </c>
      <c r="F11" s="11" t="str">
        <f>IF(ISNUMBER($C11),INDEX(#REF!,MATCH('_startovni_listina_vez (2)'!$C11,#REF!,0),1),"")</f>
        <v/>
      </c>
      <c r="G11" s="11" t="str">
        <f>IF(ISNUMBER($C11),INDEX(#REF!,MATCH('_startovni_listina_vez (2)'!$C11,#REF!,0),1),"")</f>
        <v/>
      </c>
      <c r="H11" s="11" t="str">
        <f>IF(ISNUMBER($C11),INDEX(#REF!,MATCH('_startovni_listina_vez (2)'!$C11,#REF!,0),1),"")</f>
        <v/>
      </c>
      <c r="I11" s="11" t="str">
        <f>IF(ISNUMBER($C11),INDEX(#REF!,MATCH('_startovni_listina_vez (2)'!$C11,#REF!,0),1),"")</f>
        <v/>
      </c>
      <c r="J11" s="11" t="str">
        <f>IF(ISNUMBER($C11),INDEX(#REF!,MATCH('_startovni_listina_vez (2)'!$C11,#REF!,0),1),"")</f>
        <v/>
      </c>
      <c r="K11" s="16"/>
      <c r="L11" s="16"/>
      <c r="M11" s="12" t="str">
        <f t="shared" si="3"/>
        <v/>
      </c>
      <c r="N11" s="11" t="str">
        <f t="shared" si="4"/>
        <v/>
      </c>
      <c r="O11" s="20">
        <f t="shared" si="0"/>
        <v>0</v>
      </c>
      <c r="P11" s="20" t="str">
        <f t="shared" si="1"/>
        <v xml:space="preserve"> </v>
      </c>
      <c r="Q11" s="20" t="str">
        <f t="shared" si="5"/>
        <v/>
      </c>
      <c r="R11" s="20" t="str">
        <f t="shared" si="6"/>
        <v/>
      </c>
    </row>
    <row r="12" spans="1:63" s="11" customFormat="1" ht="17.25" customHeight="1" x14ac:dyDescent="0.25">
      <c r="A12" s="9" t="str">
        <f>IF(ISNUMBER(C12),(IF(AND(ISNUMBER(C12),OR(C12=1,IFERROR((MOD(C11,2)=0),"Nepravda"))),MAX($A$1:A11)+1,A11)),"")</f>
        <v/>
      </c>
      <c r="B12" s="10" t="str">
        <f t="shared" si="2"/>
        <v/>
      </c>
      <c r="C12" s="10" t="e">
        <f>IF(ROW()-1&lt;=MAX(#REF!),MAX($C$1:C11)+1,"")</f>
        <v>#REF!</v>
      </c>
      <c r="D12" s="10" t="str">
        <f>IF(ISNUMBER($C12),INDEX(#REF!,MATCH('_startovni_listina_vez (2)'!$C12,#REF!,0),1),"")</f>
        <v/>
      </c>
      <c r="E12" s="11" t="str">
        <f>IF(ISNUMBER($C12),INDEX(#REF!,MATCH('_startovni_listina_vez (2)'!$C12,#REF!,0),1),"")</f>
        <v/>
      </c>
      <c r="F12" s="11" t="str">
        <f>IF(ISNUMBER($C12),INDEX(#REF!,MATCH('_startovni_listina_vez (2)'!$C12,#REF!,0),1),"")</f>
        <v/>
      </c>
      <c r="G12" s="11" t="str">
        <f>IF(ISNUMBER($C12),INDEX(#REF!,MATCH('_startovni_listina_vez (2)'!$C12,#REF!,0),1),"")</f>
        <v/>
      </c>
      <c r="H12" s="11" t="str">
        <f>IF(ISNUMBER($C12),INDEX(#REF!,MATCH('_startovni_listina_vez (2)'!$C12,#REF!,0),1),"")</f>
        <v/>
      </c>
      <c r="I12" s="11" t="str">
        <f>IF(ISNUMBER($C12),INDEX(#REF!,MATCH('_startovni_listina_vez (2)'!$C12,#REF!,0),1),"")</f>
        <v/>
      </c>
      <c r="J12" s="11" t="str">
        <f>IF(ISNUMBER($C12),INDEX(#REF!,MATCH('_startovni_listina_vez (2)'!$C12,#REF!,0),1),"")</f>
        <v/>
      </c>
      <c r="K12" s="16"/>
      <c r="L12" s="16"/>
      <c r="M12" s="12" t="str">
        <f t="shared" si="3"/>
        <v/>
      </c>
      <c r="N12" s="11" t="str">
        <f t="shared" si="4"/>
        <v/>
      </c>
      <c r="O12" s="20">
        <f t="shared" si="0"/>
        <v>0</v>
      </c>
      <c r="P12" s="20" t="str">
        <f t="shared" si="1"/>
        <v xml:space="preserve"> </v>
      </c>
      <c r="Q12" s="20" t="str">
        <f t="shared" si="5"/>
        <v/>
      </c>
      <c r="R12" s="20" t="str">
        <f t="shared" si="6"/>
        <v/>
      </c>
    </row>
    <row r="13" spans="1:63" s="11" customFormat="1" ht="17.25" customHeight="1" x14ac:dyDescent="0.25">
      <c r="A13" s="9" t="str">
        <f>IF(ISNUMBER(C13),(IF(AND(ISNUMBER(C13),OR(C13=1,IFERROR((MOD(C12,2)=0),"Nepravda"))),MAX($A$1:A12)+1,A12)),"")</f>
        <v/>
      </c>
      <c r="B13" s="10" t="str">
        <f t="shared" si="2"/>
        <v/>
      </c>
      <c r="C13" s="10" t="e">
        <f>IF(ROW()-1&lt;=MAX(#REF!),MAX($C$1:C12)+1,"")</f>
        <v>#REF!</v>
      </c>
      <c r="D13" s="10" t="str">
        <f>IF(ISNUMBER($C13),INDEX(#REF!,MATCH('_startovni_listina_vez (2)'!$C13,#REF!,0),1),"")</f>
        <v/>
      </c>
      <c r="E13" s="11" t="str">
        <f>IF(ISNUMBER($C13),INDEX(#REF!,MATCH('_startovni_listina_vez (2)'!$C13,#REF!,0),1),"")</f>
        <v/>
      </c>
      <c r="F13" s="11" t="str">
        <f>IF(ISNUMBER($C13),INDEX(#REF!,MATCH('_startovni_listina_vez (2)'!$C13,#REF!,0),1),"")</f>
        <v/>
      </c>
      <c r="G13" s="11" t="str">
        <f>IF(ISNUMBER($C13),INDEX(#REF!,MATCH('_startovni_listina_vez (2)'!$C13,#REF!,0),1),"")</f>
        <v/>
      </c>
      <c r="H13" s="11" t="str">
        <f>IF(ISNUMBER($C13),INDEX(#REF!,MATCH('_startovni_listina_vez (2)'!$C13,#REF!,0),1),"")</f>
        <v/>
      </c>
      <c r="I13" s="11" t="str">
        <f>IF(ISNUMBER($C13),INDEX(#REF!,MATCH('_startovni_listina_vez (2)'!$C13,#REF!,0),1),"")</f>
        <v/>
      </c>
      <c r="J13" s="11" t="str">
        <f>IF(ISNUMBER($C13),INDEX(#REF!,MATCH('_startovni_listina_vez (2)'!$C13,#REF!,0),1),"")</f>
        <v/>
      </c>
      <c r="K13" s="16"/>
      <c r="L13" s="16"/>
      <c r="M13" s="12" t="str">
        <f t="shared" si="3"/>
        <v/>
      </c>
      <c r="N13" s="11" t="str">
        <f t="shared" si="4"/>
        <v/>
      </c>
      <c r="O13" s="20">
        <f t="shared" si="0"/>
        <v>0</v>
      </c>
      <c r="P13" s="20" t="str">
        <f t="shared" si="1"/>
        <v xml:space="preserve"> </v>
      </c>
      <c r="Q13" s="20" t="str">
        <f t="shared" si="5"/>
        <v/>
      </c>
      <c r="R13" s="20" t="str">
        <f t="shared" si="6"/>
        <v/>
      </c>
    </row>
    <row r="14" spans="1:63" s="11" customFormat="1" ht="17.25" customHeight="1" x14ac:dyDescent="0.25">
      <c r="A14" s="9" t="str">
        <f>IF(ISNUMBER(C14),(IF(AND(ISNUMBER(C14),OR(C14=1,IFERROR((MOD(C13,2)=0),"Nepravda"))),MAX($A$1:A13)+1,A13)),"")</f>
        <v/>
      </c>
      <c r="B14" s="10" t="str">
        <f t="shared" si="2"/>
        <v/>
      </c>
      <c r="C14" s="10" t="e">
        <f>IF(ROW()-1&lt;=MAX(#REF!),MAX($C$1:C13)+1,"")</f>
        <v>#REF!</v>
      </c>
      <c r="D14" s="10" t="str">
        <f>IF(ISNUMBER($C14),INDEX(#REF!,MATCH('_startovni_listina_vez (2)'!$C14,#REF!,0),1),"")</f>
        <v/>
      </c>
      <c r="E14" s="11" t="str">
        <f>IF(ISNUMBER($C14),INDEX(#REF!,MATCH('_startovni_listina_vez (2)'!$C14,#REF!,0),1),"")</f>
        <v/>
      </c>
      <c r="F14" s="11" t="str">
        <f>IF(ISNUMBER($C14),INDEX(#REF!,MATCH('_startovni_listina_vez (2)'!$C14,#REF!,0),1),"")</f>
        <v/>
      </c>
      <c r="G14" s="11" t="str">
        <f>IF(ISNUMBER($C14),INDEX(#REF!,MATCH('_startovni_listina_vez (2)'!$C14,#REF!,0),1),"")</f>
        <v/>
      </c>
      <c r="H14" s="11" t="str">
        <f>IF(ISNUMBER($C14),INDEX(#REF!,MATCH('_startovni_listina_vez (2)'!$C14,#REF!,0),1),"")</f>
        <v/>
      </c>
      <c r="I14" s="11" t="str">
        <f>IF(ISNUMBER($C14),INDEX(#REF!,MATCH('_startovni_listina_vez (2)'!$C14,#REF!,0),1),"")</f>
        <v/>
      </c>
      <c r="J14" s="11" t="str">
        <f>IF(ISNUMBER($C14),INDEX(#REF!,MATCH('_startovni_listina_vez (2)'!$C14,#REF!,0),1),"")</f>
        <v/>
      </c>
      <c r="K14" s="16"/>
      <c r="L14" s="16"/>
      <c r="M14" s="12" t="str">
        <f t="shared" si="3"/>
        <v/>
      </c>
      <c r="N14" s="11" t="str">
        <f t="shared" si="4"/>
        <v/>
      </c>
      <c r="O14" s="20">
        <f t="shared" si="0"/>
        <v>0</v>
      </c>
      <c r="P14" s="20" t="str">
        <f t="shared" si="1"/>
        <v xml:space="preserve"> </v>
      </c>
      <c r="Q14" s="20" t="str">
        <f t="shared" si="5"/>
        <v/>
      </c>
      <c r="R14" s="20" t="str">
        <f t="shared" si="6"/>
        <v/>
      </c>
    </row>
    <row r="15" spans="1:63" s="11" customFormat="1" ht="17.25" customHeight="1" x14ac:dyDescent="0.25">
      <c r="A15" s="9" t="str">
        <f>IF(ISNUMBER(C15),(IF(AND(ISNUMBER(C15),OR(C15=1,IFERROR((MOD(C14,2)=0),"Nepravda"))),MAX($A$1:A14)+1,A14)),"")</f>
        <v/>
      </c>
      <c r="B15" s="10" t="str">
        <f t="shared" si="2"/>
        <v/>
      </c>
      <c r="C15" s="10" t="e">
        <f>IF(ROW()-1&lt;=MAX(#REF!),MAX($C$1:C14)+1,"")</f>
        <v>#REF!</v>
      </c>
      <c r="D15" s="10" t="str">
        <f>IF(ISNUMBER($C15),INDEX(#REF!,MATCH('_startovni_listina_vez (2)'!$C15,#REF!,0),1),"")</f>
        <v/>
      </c>
      <c r="E15" s="11" t="str">
        <f>IF(ISNUMBER($C15),INDEX(#REF!,MATCH('_startovni_listina_vez (2)'!$C15,#REF!,0),1),"")</f>
        <v/>
      </c>
      <c r="F15" s="11" t="str">
        <f>IF(ISNUMBER($C15),INDEX(#REF!,MATCH('_startovni_listina_vez (2)'!$C15,#REF!,0),1),"")</f>
        <v/>
      </c>
      <c r="G15" s="11" t="str">
        <f>IF(ISNUMBER($C15),INDEX(#REF!,MATCH('_startovni_listina_vez (2)'!$C15,#REF!,0),1),"")</f>
        <v/>
      </c>
      <c r="H15" s="11" t="str">
        <f>IF(ISNUMBER($C15),INDEX(#REF!,MATCH('_startovni_listina_vez (2)'!$C15,#REF!,0),1),"")</f>
        <v/>
      </c>
      <c r="I15" s="11" t="str">
        <f>IF(ISNUMBER($C15),INDEX(#REF!,MATCH('_startovni_listina_vez (2)'!$C15,#REF!,0),1),"")</f>
        <v/>
      </c>
      <c r="J15" s="11" t="str">
        <f>IF(ISNUMBER($C15),INDEX(#REF!,MATCH('_startovni_listina_vez (2)'!$C15,#REF!,0),1),"")</f>
        <v/>
      </c>
      <c r="K15" s="16"/>
      <c r="L15" s="16"/>
      <c r="M15" s="12" t="str">
        <f t="shared" si="3"/>
        <v/>
      </c>
      <c r="N15" s="11" t="str">
        <f t="shared" si="4"/>
        <v/>
      </c>
      <c r="O15" s="20">
        <f t="shared" si="0"/>
        <v>0</v>
      </c>
      <c r="P15" s="20" t="str">
        <f t="shared" si="1"/>
        <v xml:space="preserve"> </v>
      </c>
      <c r="Q15" s="20" t="str">
        <f t="shared" si="5"/>
        <v/>
      </c>
      <c r="R15" s="20" t="str">
        <f t="shared" si="6"/>
        <v/>
      </c>
    </row>
    <row r="16" spans="1:63" s="11" customFormat="1" ht="17.25" customHeight="1" x14ac:dyDescent="0.25">
      <c r="A16" s="9" t="str">
        <f>IF(ISNUMBER(C16),(IF(AND(ISNUMBER(C16),OR(C16=1,IFERROR((MOD(C15,2)=0),"Nepravda"))),MAX($A$1:A15)+1,A15)),"")</f>
        <v/>
      </c>
      <c r="B16" s="10" t="str">
        <f t="shared" si="2"/>
        <v/>
      </c>
      <c r="C16" s="10" t="e">
        <f>IF(ROW()-1&lt;=MAX(#REF!),MAX($C$1:C15)+1,"")</f>
        <v>#REF!</v>
      </c>
      <c r="D16" s="10" t="str">
        <f>IF(ISNUMBER($C16),INDEX(#REF!,MATCH('_startovni_listina_vez (2)'!$C16,#REF!,0),1),"")</f>
        <v/>
      </c>
      <c r="E16" s="11" t="str">
        <f>IF(ISNUMBER($C16),INDEX(#REF!,MATCH('_startovni_listina_vez (2)'!$C16,#REF!,0),1),"")</f>
        <v/>
      </c>
      <c r="F16" s="11" t="str">
        <f>IF(ISNUMBER($C16),INDEX(#REF!,MATCH('_startovni_listina_vez (2)'!$C16,#REF!,0),1),"")</f>
        <v/>
      </c>
      <c r="G16" s="11" t="str">
        <f>IF(ISNUMBER($C16),INDEX(#REF!,MATCH('_startovni_listina_vez (2)'!$C16,#REF!,0),1),"")</f>
        <v/>
      </c>
      <c r="H16" s="11" t="str">
        <f>IF(ISNUMBER($C16),INDEX(#REF!,MATCH('_startovni_listina_vez (2)'!$C16,#REF!,0),1),"")</f>
        <v/>
      </c>
      <c r="I16" s="11" t="str">
        <f>IF(ISNUMBER($C16),INDEX(#REF!,MATCH('_startovni_listina_vez (2)'!$C16,#REF!,0),1),"")</f>
        <v/>
      </c>
      <c r="J16" s="11" t="str">
        <f>IF(ISNUMBER($C16),INDEX(#REF!,MATCH('_startovni_listina_vez (2)'!$C16,#REF!,0),1),"")</f>
        <v/>
      </c>
      <c r="K16" s="16"/>
      <c r="L16" s="16"/>
      <c r="M16" s="12" t="str">
        <f t="shared" si="3"/>
        <v/>
      </c>
      <c r="N16" s="11" t="str">
        <f t="shared" si="4"/>
        <v/>
      </c>
      <c r="O16" s="20">
        <f t="shared" si="0"/>
        <v>0</v>
      </c>
      <c r="P16" s="20" t="str">
        <f t="shared" si="1"/>
        <v xml:space="preserve"> </v>
      </c>
      <c r="Q16" s="20" t="str">
        <f t="shared" si="5"/>
        <v/>
      </c>
      <c r="R16" s="20" t="str">
        <f t="shared" si="6"/>
        <v/>
      </c>
    </row>
    <row r="17" spans="1:18" s="11" customFormat="1" ht="17.25" customHeight="1" x14ac:dyDescent="0.25">
      <c r="A17" s="9" t="str">
        <f>IF(ISNUMBER(C17),(IF(AND(ISNUMBER(C17),OR(C17=1,IFERROR((MOD(C16,2)=0),"Nepravda"))),MAX($A$1:A16)+1,A16)),"")</f>
        <v/>
      </c>
      <c r="B17" s="10" t="str">
        <f t="shared" si="2"/>
        <v/>
      </c>
      <c r="C17" s="10" t="e">
        <f>IF(ROW()-1&lt;=MAX(#REF!),MAX($C$1:C16)+1,"")</f>
        <v>#REF!</v>
      </c>
      <c r="D17" s="10" t="str">
        <f>IF(ISNUMBER($C17),INDEX(#REF!,MATCH('_startovni_listina_vez (2)'!$C17,#REF!,0),1),"")</f>
        <v/>
      </c>
      <c r="E17" s="11" t="str">
        <f>IF(ISNUMBER($C17),INDEX(#REF!,MATCH('_startovni_listina_vez (2)'!$C17,#REF!,0),1),"")</f>
        <v/>
      </c>
      <c r="F17" s="11" t="str">
        <f>IF(ISNUMBER($C17),INDEX(#REF!,MATCH('_startovni_listina_vez (2)'!$C17,#REF!,0),1),"")</f>
        <v/>
      </c>
      <c r="G17" s="11" t="str">
        <f>IF(ISNUMBER($C17),INDEX(#REF!,MATCH('_startovni_listina_vez (2)'!$C17,#REF!,0),1),"")</f>
        <v/>
      </c>
      <c r="H17" s="11" t="str">
        <f>IF(ISNUMBER($C17),INDEX(#REF!,MATCH('_startovni_listina_vez (2)'!$C17,#REF!,0),1),"")</f>
        <v/>
      </c>
      <c r="I17" s="11" t="str">
        <f>IF(ISNUMBER($C17),INDEX(#REF!,MATCH('_startovni_listina_vez (2)'!$C17,#REF!,0),1),"")</f>
        <v/>
      </c>
      <c r="J17" s="11" t="str">
        <f>IF(ISNUMBER($C17),INDEX(#REF!,MATCH('_startovni_listina_vez (2)'!$C17,#REF!,0),1),"")</f>
        <v/>
      </c>
      <c r="K17" s="16"/>
      <c r="L17" s="16"/>
      <c r="M17" s="12" t="str">
        <f t="shared" si="3"/>
        <v/>
      </c>
      <c r="N17" s="11" t="str">
        <f t="shared" si="4"/>
        <v/>
      </c>
      <c r="O17" s="20">
        <f t="shared" si="0"/>
        <v>0</v>
      </c>
      <c r="P17" s="20" t="str">
        <f t="shared" si="1"/>
        <v xml:space="preserve"> </v>
      </c>
      <c r="Q17" s="20" t="str">
        <f t="shared" si="5"/>
        <v/>
      </c>
      <c r="R17" s="20" t="str">
        <f t="shared" si="6"/>
        <v/>
      </c>
    </row>
    <row r="18" spans="1:18" s="11" customFormat="1" ht="17.25" customHeight="1" x14ac:dyDescent="0.25">
      <c r="A18" s="9" t="str">
        <f>IF(ISNUMBER(C18),(IF(AND(ISNUMBER(C18),OR(C18=1,IFERROR((MOD(C17,2)=0),"Nepravda"))),MAX($A$1:A17)+1,A17)),"")</f>
        <v/>
      </c>
      <c r="B18" s="10" t="str">
        <f t="shared" si="2"/>
        <v/>
      </c>
      <c r="C18" s="10" t="e">
        <f>IF(ROW()-1&lt;=MAX(#REF!),MAX($C$1:C17)+1,"")</f>
        <v>#REF!</v>
      </c>
      <c r="D18" s="10" t="str">
        <f>IF(ISNUMBER($C18),INDEX(#REF!,MATCH('_startovni_listina_vez (2)'!$C18,#REF!,0),1),"")</f>
        <v/>
      </c>
      <c r="E18" s="11" t="str">
        <f>IF(ISNUMBER($C18),INDEX(#REF!,MATCH('_startovni_listina_vez (2)'!$C18,#REF!,0),1),"")</f>
        <v/>
      </c>
      <c r="F18" s="11" t="str">
        <f>IF(ISNUMBER($C18),INDEX(#REF!,MATCH('_startovni_listina_vez (2)'!$C18,#REF!,0),1),"")</f>
        <v/>
      </c>
      <c r="G18" s="11" t="str">
        <f>IF(ISNUMBER($C18),INDEX(#REF!,MATCH('_startovni_listina_vez (2)'!$C18,#REF!,0),1),"")</f>
        <v/>
      </c>
      <c r="H18" s="11" t="str">
        <f>IF(ISNUMBER($C18),INDEX(#REF!,MATCH('_startovni_listina_vez (2)'!$C18,#REF!,0),1),"")</f>
        <v/>
      </c>
      <c r="I18" s="11" t="str">
        <f>IF(ISNUMBER($C18),INDEX(#REF!,MATCH('_startovni_listina_vez (2)'!$C18,#REF!,0),1),"")</f>
        <v/>
      </c>
      <c r="J18" s="11" t="str">
        <f>IF(ISNUMBER($C18),INDEX(#REF!,MATCH('_startovni_listina_vez (2)'!$C18,#REF!,0),1),"")</f>
        <v/>
      </c>
      <c r="K18" s="16"/>
      <c r="L18" s="16"/>
      <c r="M18" s="12" t="str">
        <f t="shared" si="3"/>
        <v/>
      </c>
      <c r="N18" s="11" t="str">
        <f t="shared" si="4"/>
        <v/>
      </c>
      <c r="O18" s="20">
        <f t="shared" si="0"/>
        <v>0</v>
      </c>
      <c r="P18" s="20" t="str">
        <f t="shared" si="1"/>
        <v xml:space="preserve"> </v>
      </c>
      <c r="Q18" s="20" t="str">
        <f t="shared" si="5"/>
        <v/>
      </c>
      <c r="R18" s="20" t="str">
        <f t="shared" si="6"/>
        <v/>
      </c>
    </row>
    <row r="19" spans="1:18" s="11" customFormat="1" ht="17.25" customHeight="1" x14ac:dyDescent="0.25">
      <c r="A19" s="9" t="str">
        <f>IF(ISNUMBER(C19),(IF(AND(ISNUMBER(C19),OR(C19=1,IFERROR((MOD(C18,2)=0),"Nepravda"))),MAX($A$1:A18)+1,A18)),"")</f>
        <v/>
      </c>
      <c r="B19" s="10" t="str">
        <f t="shared" si="2"/>
        <v/>
      </c>
      <c r="C19" s="10" t="e">
        <f>IF(ROW()-1&lt;=MAX(#REF!),MAX($C$1:C18)+1,"")</f>
        <v>#REF!</v>
      </c>
      <c r="D19" s="10" t="str">
        <f>IF(ISNUMBER($C19),INDEX(#REF!,MATCH('_startovni_listina_vez (2)'!$C19,#REF!,0),1),"")</f>
        <v/>
      </c>
      <c r="E19" s="11" t="str">
        <f>IF(ISNUMBER($C19),INDEX(#REF!,MATCH('_startovni_listina_vez (2)'!$C19,#REF!,0),1),"")</f>
        <v/>
      </c>
      <c r="F19" s="11" t="str">
        <f>IF(ISNUMBER($C19),INDEX(#REF!,MATCH('_startovni_listina_vez (2)'!$C19,#REF!,0),1),"")</f>
        <v/>
      </c>
      <c r="G19" s="11" t="str">
        <f>IF(ISNUMBER($C19),INDEX(#REF!,MATCH('_startovni_listina_vez (2)'!$C19,#REF!,0),1),"")</f>
        <v/>
      </c>
      <c r="H19" s="11" t="str">
        <f>IF(ISNUMBER($C19),INDEX(#REF!,MATCH('_startovni_listina_vez (2)'!$C19,#REF!,0),1),"")</f>
        <v/>
      </c>
      <c r="I19" s="11" t="str">
        <f>IF(ISNUMBER($C19),INDEX(#REF!,MATCH('_startovni_listina_vez (2)'!$C19,#REF!,0),1),"")</f>
        <v/>
      </c>
      <c r="J19" s="11" t="str">
        <f>IF(ISNUMBER($C19),INDEX(#REF!,MATCH('_startovni_listina_vez (2)'!$C19,#REF!,0),1),"")</f>
        <v/>
      </c>
      <c r="K19" s="16"/>
      <c r="L19" s="16"/>
      <c r="M19" s="12" t="str">
        <f t="shared" si="3"/>
        <v/>
      </c>
      <c r="N19" s="11" t="str">
        <f t="shared" si="4"/>
        <v/>
      </c>
      <c r="O19" s="20">
        <f t="shared" si="0"/>
        <v>0</v>
      </c>
      <c r="P19" s="20" t="str">
        <f t="shared" si="1"/>
        <v xml:space="preserve"> </v>
      </c>
      <c r="Q19" s="20" t="str">
        <f t="shared" si="5"/>
        <v/>
      </c>
      <c r="R19" s="20" t="str">
        <f t="shared" si="6"/>
        <v/>
      </c>
    </row>
    <row r="20" spans="1:18" s="11" customFormat="1" ht="17.25" customHeight="1" x14ac:dyDescent="0.25">
      <c r="A20" s="9" t="str">
        <f>IF(ISNUMBER(C20),(IF(AND(ISNUMBER(C20),OR(C20=1,IFERROR((MOD(C19,2)=0),"Nepravda"))),MAX($A$1:A19)+1,A19)),"")</f>
        <v/>
      </c>
      <c r="B20" s="10" t="str">
        <f t="shared" si="2"/>
        <v/>
      </c>
      <c r="C20" s="10" t="e">
        <f>IF(ROW()-1&lt;=MAX(#REF!),MAX($C$1:C19)+1,"")</f>
        <v>#REF!</v>
      </c>
      <c r="D20" s="10" t="str">
        <f>IF(ISNUMBER($C20),INDEX(#REF!,MATCH('_startovni_listina_vez (2)'!$C20,#REF!,0),1),"")</f>
        <v/>
      </c>
      <c r="E20" s="11" t="str">
        <f>IF(ISNUMBER($C20),INDEX(#REF!,MATCH('_startovni_listina_vez (2)'!$C20,#REF!,0),1),"")</f>
        <v/>
      </c>
      <c r="F20" s="11" t="str">
        <f>IF(ISNUMBER($C20),INDEX(#REF!,MATCH('_startovni_listina_vez (2)'!$C20,#REF!,0),1),"")</f>
        <v/>
      </c>
      <c r="G20" s="11" t="str">
        <f>IF(ISNUMBER($C20),INDEX(#REF!,MATCH('_startovni_listina_vez (2)'!$C20,#REF!,0),1),"")</f>
        <v/>
      </c>
      <c r="H20" s="11" t="str">
        <f>IF(ISNUMBER($C20),INDEX(#REF!,MATCH('_startovni_listina_vez (2)'!$C20,#REF!,0),1),"")</f>
        <v/>
      </c>
      <c r="I20" s="11" t="str">
        <f>IF(ISNUMBER($C20),INDEX(#REF!,MATCH('_startovni_listina_vez (2)'!$C20,#REF!,0),1),"")</f>
        <v/>
      </c>
      <c r="J20" s="11" t="str">
        <f>IF(ISNUMBER($C20),INDEX(#REF!,MATCH('_startovni_listina_vez (2)'!$C20,#REF!,0),1),"")</f>
        <v/>
      </c>
      <c r="K20" s="16"/>
      <c r="L20" s="16"/>
      <c r="M20" s="12" t="str">
        <f t="shared" si="3"/>
        <v/>
      </c>
      <c r="N20" s="11" t="str">
        <f t="shared" si="4"/>
        <v/>
      </c>
      <c r="O20" s="20">
        <f t="shared" si="0"/>
        <v>0</v>
      </c>
      <c r="P20" s="20" t="str">
        <f t="shared" si="1"/>
        <v xml:space="preserve"> </v>
      </c>
      <c r="Q20" s="20" t="str">
        <f t="shared" si="5"/>
        <v/>
      </c>
      <c r="R20" s="20" t="str">
        <f t="shared" si="6"/>
        <v/>
      </c>
    </row>
    <row r="21" spans="1:18" s="11" customFormat="1" ht="17.25" customHeight="1" x14ac:dyDescent="0.25">
      <c r="A21" s="9" t="str">
        <f>IF(ISNUMBER(C21),(IF(AND(ISNUMBER(C21),OR(C21=1,IFERROR((MOD(C20,2)=0),"Nepravda"))),MAX($A$1:A20)+1,A20)),"")</f>
        <v/>
      </c>
      <c r="B21" s="10" t="str">
        <f t="shared" si="2"/>
        <v/>
      </c>
      <c r="C21" s="10" t="e">
        <f>IF(ROW()-1&lt;=MAX(#REF!),MAX($C$1:C20)+1,"")</f>
        <v>#REF!</v>
      </c>
      <c r="D21" s="10" t="str">
        <f>IF(ISNUMBER($C21),INDEX(#REF!,MATCH('_startovni_listina_vez (2)'!$C21,#REF!,0),1),"")</f>
        <v/>
      </c>
      <c r="E21" s="11" t="str">
        <f>IF(ISNUMBER($C21),INDEX(#REF!,MATCH('_startovni_listina_vez (2)'!$C21,#REF!,0),1),"")</f>
        <v/>
      </c>
      <c r="F21" s="11" t="str">
        <f>IF(ISNUMBER($C21),INDEX(#REF!,MATCH('_startovni_listina_vez (2)'!$C21,#REF!,0),1),"")</f>
        <v/>
      </c>
      <c r="G21" s="11" t="str">
        <f>IF(ISNUMBER($C21),INDEX(#REF!,MATCH('_startovni_listina_vez (2)'!$C21,#REF!,0),1),"")</f>
        <v/>
      </c>
      <c r="H21" s="11" t="str">
        <f>IF(ISNUMBER($C21),INDEX(#REF!,MATCH('_startovni_listina_vez (2)'!$C21,#REF!,0),1),"")</f>
        <v/>
      </c>
      <c r="I21" s="11" t="str">
        <f>IF(ISNUMBER($C21),INDEX(#REF!,MATCH('_startovni_listina_vez (2)'!$C21,#REF!,0),1),"")</f>
        <v/>
      </c>
      <c r="J21" s="11" t="str">
        <f>IF(ISNUMBER($C21),INDEX(#REF!,MATCH('_startovni_listina_vez (2)'!$C21,#REF!,0),1),"")</f>
        <v/>
      </c>
      <c r="K21" s="16"/>
      <c r="L21" s="16"/>
      <c r="M21" s="12" t="str">
        <f t="shared" si="3"/>
        <v/>
      </c>
      <c r="N21" s="11" t="str">
        <f t="shared" si="4"/>
        <v/>
      </c>
      <c r="O21" s="20">
        <f t="shared" si="0"/>
        <v>0</v>
      </c>
      <c r="P21" s="20" t="str">
        <f t="shared" si="1"/>
        <v xml:space="preserve"> </v>
      </c>
      <c r="Q21" s="20" t="str">
        <f t="shared" si="5"/>
        <v/>
      </c>
      <c r="R21" s="20" t="str">
        <f t="shared" si="6"/>
        <v/>
      </c>
    </row>
    <row r="22" spans="1:18" s="11" customFormat="1" ht="17.25" customHeight="1" x14ac:dyDescent="0.25">
      <c r="A22" s="9" t="str">
        <f>IF(ISNUMBER(C22),(IF(AND(ISNUMBER(C22),OR(C22=1,IFERROR((MOD(C21,2)=0),"Nepravda"))),MAX($A$1:A21)+1,A21)),"")</f>
        <v/>
      </c>
      <c r="B22" s="10" t="str">
        <f t="shared" si="2"/>
        <v/>
      </c>
      <c r="C22" s="10" t="e">
        <f>IF(ROW()-1&lt;=MAX(#REF!),MAX($C$1:C21)+1,"")</f>
        <v>#REF!</v>
      </c>
      <c r="D22" s="10" t="str">
        <f>IF(ISNUMBER($C22),INDEX(#REF!,MATCH('_startovni_listina_vez (2)'!$C22,#REF!,0),1),"")</f>
        <v/>
      </c>
      <c r="E22" s="11" t="str">
        <f>IF(ISNUMBER($C22),INDEX(#REF!,MATCH('_startovni_listina_vez (2)'!$C22,#REF!,0),1),"")</f>
        <v/>
      </c>
      <c r="F22" s="11" t="str">
        <f>IF(ISNUMBER($C22),INDEX(#REF!,MATCH('_startovni_listina_vez (2)'!$C22,#REF!,0),1),"")</f>
        <v/>
      </c>
      <c r="G22" s="11" t="str">
        <f>IF(ISNUMBER($C22),INDEX(#REF!,MATCH('_startovni_listina_vez (2)'!$C22,#REF!,0),1),"")</f>
        <v/>
      </c>
      <c r="H22" s="11" t="str">
        <f>IF(ISNUMBER($C22),INDEX(#REF!,MATCH('_startovni_listina_vez (2)'!$C22,#REF!,0),1),"")</f>
        <v/>
      </c>
      <c r="I22" s="11" t="str">
        <f>IF(ISNUMBER($C22),INDEX(#REF!,MATCH('_startovni_listina_vez (2)'!$C22,#REF!,0),1),"")</f>
        <v/>
      </c>
      <c r="J22" s="11" t="str">
        <f>IF(ISNUMBER($C22),INDEX(#REF!,MATCH('_startovni_listina_vez (2)'!$C22,#REF!,0),1),"")</f>
        <v/>
      </c>
      <c r="K22" s="16"/>
      <c r="L22" s="16"/>
      <c r="M22" s="12" t="str">
        <f t="shared" si="3"/>
        <v/>
      </c>
      <c r="N22" s="11" t="str">
        <f t="shared" si="4"/>
        <v/>
      </c>
      <c r="O22" s="20">
        <f t="shared" si="0"/>
        <v>0</v>
      </c>
      <c r="P22" s="20" t="str">
        <f t="shared" si="1"/>
        <v xml:space="preserve"> </v>
      </c>
      <c r="Q22" s="20" t="str">
        <f t="shared" si="5"/>
        <v/>
      </c>
      <c r="R22" s="20" t="str">
        <f t="shared" si="6"/>
        <v/>
      </c>
    </row>
    <row r="23" spans="1:18" s="11" customFormat="1" ht="17.25" customHeight="1" x14ac:dyDescent="0.25">
      <c r="A23" s="9" t="str">
        <f>IF(ISNUMBER(C23),(IF(AND(ISNUMBER(C23),OR(C23=1,IFERROR((MOD(C22,2)=0),"Nepravda"))),MAX($A$1:A22)+1,A22)),"")</f>
        <v/>
      </c>
      <c r="B23" s="10" t="str">
        <f t="shared" si="2"/>
        <v/>
      </c>
      <c r="C23" s="10" t="e">
        <f>IF(ROW()-1&lt;=MAX(#REF!),MAX($C$1:C22)+1,"")</f>
        <v>#REF!</v>
      </c>
      <c r="D23" s="10" t="str">
        <f>IF(ISNUMBER($C23),INDEX(#REF!,MATCH('_startovni_listina_vez (2)'!$C23,#REF!,0),1),"")</f>
        <v/>
      </c>
      <c r="E23" s="11" t="str">
        <f>IF(ISNUMBER($C23),INDEX(#REF!,MATCH('_startovni_listina_vez (2)'!$C23,#REF!,0),1),"")</f>
        <v/>
      </c>
      <c r="F23" s="11" t="str">
        <f>IF(ISNUMBER($C23),INDEX(#REF!,MATCH('_startovni_listina_vez (2)'!$C23,#REF!,0),1),"")</f>
        <v/>
      </c>
      <c r="G23" s="11" t="str">
        <f>IF(ISNUMBER($C23),INDEX(#REF!,MATCH('_startovni_listina_vez (2)'!$C23,#REF!,0),1),"")</f>
        <v/>
      </c>
      <c r="H23" s="11" t="str">
        <f>IF(ISNUMBER($C23),INDEX(#REF!,MATCH('_startovni_listina_vez (2)'!$C23,#REF!,0),1),"")</f>
        <v/>
      </c>
      <c r="I23" s="11" t="str">
        <f>IF(ISNUMBER($C23),INDEX(#REF!,MATCH('_startovni_listina_vez (2)'!$C23,#REF!,0),1),"")</f>
        <v/>
      </c>
      <c r="J23" s="11" t="str">
        <f>IF(ISNUMBER($C23),INDEX(#REF!,MATCH('_startovni_listina_vez (2)'!$C23,#REF!,0),1),"")</f>
        <v/>
      </c>
      <c r="K23" s="16"/>
      <c r="L23" s="16"/>
      <c r="M23" s="12" t="str">
        <f t="shared" si="3"/>
        <v/>
      </c>
      <c r="N23" s="11" t="str">
        <f t="shared" si="4"/>
        <v/>
      </c>
      <c r="O23" s="20">
        <f t="shared" si="0"/>
        <v>0</v>
      </c>
      <c r="P23" s="20" t="str">
        <f t="shared" si="1"/>
        <v xml:space="preserve"> </v>
      </c>
      <c r="Q23" s="20" t="str">
        <f t="shared" si="5"/>
        <v/>
      </c>
      <c r="R23" s="20" t="str">
        <f t="shared" si="6"/>
        <v/>
      </c>
    </row>
    <row r="24" spans="1:18" s="11" customFormat="1" ht="17.25" customHeight="1" x14ac:dyDescent="0.25">
      <c r="A24" s="9" t="str">
        <f>IF(ISNUMBER(C24),(IF(AND(ISNUMBER(C24),OR(C24=1,IFERROR((MOD(C23,2)=0),"Nepravda"))),MAX($A$1:A23)+1,A23)),"")</f>
        <v/>
      </c>
      <c r="B24" s="10" t="str">
        <f t="shared" si="2"/>
        <v/>
      </c>
      <c r="C24" s="10" t="e">
        <f>IF(ROW()-1&lt;=MAX(#REF!),MAX($C$1:C23)+1,"")</f>
        <v>#REF!</v>
      </c>
      <c r="D24" s="10" t="str">
        <f>IF(ISNUMBER($C24),INDEX(#REF!,MATCH('_startovni_listina_vez (2)'!$C24,#REF!,0),1),"")</f>
        <v/>
      </c>
      <c r="E24" s="11" t="str">
        <f>IF(ISNUMBER($C24),INDEX(#REF!,MATCH('_startovni_listina_vez (2)'!$C24,#REF!,0),1),"")</f>
        <v/>
      </c>
      <c r="F24" s="11" t="str">
        <f>IF(ISNUMBER($C24),INDEX(#REF!,MATCH('_startovni_listina_vez (2)'!$C24,#REF!,0),1),"")</f>
        <v/>
      </c>
      <c r="G24" s="11" t="str">
        <f>IF(ISNUMBER($C24),INDEX(#REF!,MATCH('_startovni_listina_vez (2)'!$C24,#REF!,0),1),"")</f>
        <v/>
      </c>
      <c r="H24" s="11" t="str">
        <f>IF(ISNUMBER($C24),INDEX(#REF!,MATCH('_startovni_listina_vez (2)'!$C24,#REF!,0),1),"")</f>
        <v/>
      </c>
      <c r="I24" s="11" t="str">
        <f>IF(ISNUMBER($C24),INDEX(#REF!,MATCH('_startovni_listina_vez (2)'!$C24,#REF!,0),1),"")</f>
        <v/>
      </c>
      <c r="J24" s="11" t="str">
        <f>IF(ISNUMBER($C24),INDEX(#REF!,MATCH('_startovni_listina_vez (2)'!$C24,#REF!,0),1),"")</f>
        <v/>
      </c>
      <c r="K24" s="16"/>
      <c r="L24" s="16"/>
      <c r="M24" s="12" t="str">
        <f t="shared" si="3"/>
        <v/>
      </c>
      <c r="N24" s="11" t="str">
        <f t="shared" si="4"/>
        <v/>
      </c>
      <c r="O24" s="20">
        <f t="shared" si="0"/>
        <v>0</v>
      </c>
      <c r="P24" s="20" t="str">
        <f t="shared" si="1"/>
        <v xml:space="preserve"> </v>
      </c>
      <c r="Q24" s="20" t="str">
        <f t="shared" si="5"/>
        <v/>
      </c>
      <c r="R24" s="20" t="str">
        <f t="shared" si="6"/>
        <v/>
      </c>
    </row>
    <row r="25" spans="1:18" s="11" customFormat="1" ht="17.25" customHeight="1" x14ac:dyDescent="0.25">
      <c r="A25" s="9" t="str">
        <f>IF(ISNUMBER(C25),(IF(AND(ISNUMBER(C25),OR(C25=1,IFERROR((MOD(C24,2)=0),"Nepravda"))),MAX($A$1:A24)+1,A24)),"")</f>
        <v/>
      </c>
      <c r="B25" s="10" t="str">
        <f t="shared" si="2"/>
        <v/>
      </c>
      <c r="C25" s="10" t="e">
        <f>IF(ROW()-1&lt;=MAX(#REF!),MAX($C$1:C24)+1,"")</f>
        <v>#REF!</v>
      </c>
      <c r="D25" s="10" t="str">
        <f>IF(ISNUMBER($C25),INDEX(#REF!,MATCH('_startovni_listina_vez (2)'!$C25,#REF!,0),1),"")</f>
        <v/>
      </c>
      <c r="E25" s="11" t="str">
        <f>IF(ISNUMBER($C25),INDEX(#REF!,MATCH('_startovni_listina_vez (2)'!$C25,#REF!,0),1),"")</f>
        <v/>
      </c>
      <c r="F25" s="11" t="str">
        <f>IF(ISNUMBER($C25),INDEX(#REF!,MATCH('_startovni_listina_vez (2)'!$C25,#REF!,0),1),"")</f>
        <v/>
      </c>
      <c r="G25" s="11" t="str">
        <f>IF(ISNUMBER($C25),INDEX(#REF!,MATCH('_startovni_listina_vez (2)'!$C25,#REF!,0),1),"")</f>
        <v/>
      </c>
      <c r="H25" s="11" t="str">
        <f>IF(ISNUMBER($C25),INDEX(#REF!,MATCH('_startovni_listina_vez (2)'!$C25,#REF!,0),1),"")</f>
        <v/>
      </c>
      <c r="I25" s="11" t="str">
        <f>IF(ISNUMBER($C25),INDEX(#REF!,MATCH('_startovni_listina_vez (2)'!$C25,#REF!,0),1),"")</f>
        <v/>
      </c>
      <c r="J25" s="11" t="str">
        <f>IF(ISNUMBER($C25),INDEX(#REF!,MATCH('_startovni_listina_vez (2)'!$C25,#REF!,0),1),"")</f>
        <v/>
      </c>
      <c r="K25" s="16"/>
      <c r="L25" s="16"/>
      <c r="M25" s="12" t="str">
        <f t="shared" si="3"/>
        <v/>
      </c>
      <c r="N25" s="11" t="str">
        <f t="shared" si="4"/>
        <v/>
      </c>
      <c r="O25" s="20">
        <f t="shared" si="0"/>
        <v>0</v>
      </c>
      <c r="P25" s="20" t="str">
        <f t="shared" si="1"/>
        <v xml:space="preserve"> </v>
      </c>
      <c r="Q25" s="20" t="str">
        <f t="shared" si="5"/>
        <v/>
      </c>
      <c r="R25" s="20" t="str">
        <f t="shared" si="6"/>
        <v/>
      </c>
    </row>
    <row r="26" spans="1:18" s="11" customFormat="1" ht="17.25" customHeight="1" x14ac:dyDescent="0.25">
      <c r="A26" s="9" t="str">
        <f>IF(ISNUMBER(C26),(IF(AND(ISNUMBER(C26),OR(C26=1,IFERROR((MOD(C25,2)=0),"Nepravda"))),MAX($A$1:A25)+1,A25)),"")</f>
        <v/>
      </c>
      <c r="B26" s="10" t="str">
        <f t="shared" si="2"/>
        <v/>
      </c>
      <c r="C26" s="10" t="e">
        <f>IF(ROW()-1&lt;=MAX(#REF!),MAX($C$1:C25)+1,"")</f>
        <v>#REF!</v>
      </c>
      <c r="D26" s="10" t="str">
        <f>IF(ISNUMBER($C26),INDEX(#REF!,MATCH('_startovni_listina_vez (2)'!$C26,#REF!,0),1),"")</f>
        <v/>
      </c>
      <c r="E26" s="11" t="str">
        <f>IF(ISNUMBER($C26),INDEX(#REF!,MATCH('_startovni_listina_vez (2)'!$C26,#REF!,0),1),"")</f>
        <v/>
      </c>
      <c r="F26" s="11" t="str">
        <f>IF(ISNUMBER($C26),INDEX(#REF!,MATCH('_startovni_listina_vez (2)'!$C26,#REF!,0),1),"")</f>
        <v/>
      </c>
      <c r="G26" s="11" t="str">
        <f>IF(ISNUMBER($C26),INDEX(#REF!,MATCH('_startovni_listina_vez (2)'!$C26,#REF!,0),1),"")</f>
        <v/>
      </c>
      <c r="H26" s="11" t="str">
        <f>IF(ISNUMBER($C26),INDEX(#REF!,MATCH('_startovni_listina_vez (2)'!$C26,#REF!,0),1),"")</f>
        <v/>
      </c>
      <c r="I26" s="11" t="str">
        <f>IF(ISNUMBER($C26),INDEX(#REF!,MATCH('_startovni_listina_vez (2)'!$C26,#REF!,0),1),"")</f>
        <v/>
      </c>
      <c r="J26" s="11" t="str">
        <f>IF(ISNUMBER($C26),INDEX(#REF!,MATCH('_startovni_listina_vez (2)'!$C26,#REF!,0),1),"")</f>
        <v/>
      </c>
      <c r="K26" s="16"/>
      <c r="L26" s="16"/>
      <c r="M26" s="12" t="str">
        <f t="shared" si="3"/>
        <v/>
      </c>
      <c r="N26" s="11" t="str">
        <f t="shared" si="4"/>
        <v/>
      </c>
      <c r="O26" s="20">
        <f t="shared" si="0"/>
        <v>0</v>
      </c>
      <c r="P26" s="20" t="str">
        <f t="shared" si="1"/>
        <v xml:space="preserve"> </v>
      </c>
      <c r="Q26" s="20" t="str">
        <f t="shared" si="5"/>
        <v/>
      </c>
      <c r="R26" s="20" t="str">
        <f t="shared" si="6"/>
        <v/>
      </c>
    </row>
    <row r="27" spans="1:18" s="11" customFormat="1" ht="17.25" customHeight="1" x14ac:dyDescent="0.25">
      <c r="A27" s="9" t="str">
        <f>IF(ISNUMBER(C27),(IF(AND(ISNUMBER(C27),OR(C27=1,IFERROR((MOD(C26,2)=0),"Nepravda"))),MAX($A$1:A26)+1,A26)),"")</f>
        <v/>
      </c>
      <c r="B27" s="10" t="str">
        <f t="shared" si="2"/>
        <v/>
      </c>
      <c r="C27" s="10" t="e">
        <f>IF(ROW()-1&lt;=MAX(#REF!),MAX($C$1:C26)+1,"")</f>
        <v>#REF!</v>
      </c>
      <c r="D27" s="10" t="str">
        <f>IF(ISNUMBER($C27),INDEX(#REF!,MATCH('_startovni_listina_vez (2)'!$C27,#REF!,0),1),"")</f>
        <v/>
      </c>
      <c r="E27" s="11" t="str">
        <f>IF(ISNUMBER($C27),INDEX(#REF!,MATCH('_startovni_listina_vez (2)'!$C27,#REF!,0),1),"")</f>
        <v/>
      </c>
      <c r="F27" s="11" t="str">
        <f>IF(ISNUMBER($C27),INDEX(#REF!,MATCH('_startovni_listina_vez (2)'!$C27,#REF!,0),1),"")</f>
        <v/>
      </c>
      <c r="G27" s="11" t="str">
        <f>IF(ISNUMBER($C27),INDEX(#REF!,MATCH('_startovni_listina_vez (2)'!$C27,#REF!,0),1),"")</f>
        <v/>
      </c>
      <c r="H27" s="11" t="str">
        <f>IF(ISNUMBER($C27),INDEX(#REF!,MATCH('_startovni_listina_vez (2)'!$C27,#REF!,0),1),"")</f>
        <v/>
      </c>
      <c r="I27" s="11" t="str">
        <f>IF(ISNUMBER($C27),INDEX(#REF!,MATCH('_startovni_listina_vez (2)'!$C27,#REF!,0),1),"")</f>
        <v/>
      </c>
      <c r="J27" s="11" t="str">
        <f>IF(ISNUMBER($C27),INDEX(#REF!,MATCH('_startovni_listina_vez (2)'!$C27,#REF!,0),1),"")</f>
        <v/>
      </c>
      <c r="K27" s="16"/>
      <c r="L27" s="16"/>
      <c r="M27" s="12" t="str">
        <f t="shared" si="3"/>
        <v/>
      </c>
      <c r="N27" s="11" t="str">
        <f t="shared" si="4"/>
        <v/>
      </c>
      <c r="O27" s="20">
        <f t="shared" si="0"/>
        <v>0</v>
      </c>
      <c r="P27" s="20" t="str">
        <f t="shared" si="1"/>
        <v xml:space="preserve"> </v>
      </c>
      <c r="Q27" s="20" t="str">
        <f t="shared" si="5"/>
        <v/>
      </c>
      <c r="R27" s="20" t="str">
        <f t="shared" si="6"/>
        <v/>
      </c>
    </row>
    <row r="28" spans="1:18" s="11" customFormat="1" ht="17.25" customHeight="1" x14ac:dyDescent="0.25">
      <c r="A28" s="9" t="str">
        <f>IF(ISNUMBER(C28),(IF(AND(ISNUMBER(C28),OR(C28=1,IFERROR((MOD(C27,2)=0),"Nepravda"))),MAX($A$1:A27)+1,A27)),"")</f>
        <v/>
      </c>
      <c r="B28" s="10" t="str">
        <f t="shared" si="2"/>
        <v/>
      </c>
      <c r="C28" s="10" t="e">
        <f>IF(ROW()-1&lt;=MAX(#REF!),MAX($C$1:C27)+1,"")</f>
        <v>#REF!</v>
      </c>
      <c r="D28" s="10" t="str">
        <f>IF(ISNUMBER($C28),INDEX(#REF!,MATCH('_startovni_listina_vez (2)'!$C28,#REF!,0),1),"")</f>
        <v/>
      </c>
      <c r="E28" s="11" t="str">
        <f>IF(ISNUMBER($C28),INDEX(#REF!,MATCH('_startovni_listina_vez (2)'!$C28,#REF!,0),1),"")</f>
        <v/>
      </c>
      <c r="F28" s="11" t="str">
        <f>IF(ISNUMBER($C28),INDEX(#REF!,MATCH('_startovni_listina_vez (2)'!$C28,#REF!,0),1),"")</f>
        <v/>
      </c>
      <c r="G28" s="11" t="str">
        <f>IF(ISNUMBER($C28),INDEX(#REF!,MATCH('_startovni_listina_vez (2)'!$C28,#REF!,0),1),"")</f>
        <v/>
      </c>
      <c r="H28" s="11" t="str">
        <f>IF(ISNUMBER($C28),INDEX(#REF!,MATCH('_startovni_listina_vez (2)'!$C28,#REF!,0),1),"")</f>
        <v/>
      </c>
      <c r="I28" s="11" t="str">
        <f>IF(ISNUMBER($C28),INDEX(#REF!,MATCH('_startovni_listina_vez (2)'!$C28,#REF!,0),1),"")</f>
        <v/>
      </c>
      <c r="J28" s="11" t="str">
        <f>IF(ISNUMBER($C28),INDEX(#REF!,MATCH('_startovni_listina_vez (2)'!$C28,#REF!,0),1),"")</f>
        <v/>
      </c>
      <c r="K28" s="16"/>
      <c r="L28" s="16"/>
      <c r="M28" s="12" t="str">
        <f t="shared" si="3"/>
        <v/>
      </c>
      <c r="N28" s="11" t="str">
        <f t="shared" si="4"/>
        <v/>
      </c>
      <c r="O28" s="20">
        <f t="shared" si="0"/>
        <v>0</v>
      </c>
      <c r="P28" s="20" t="str">
        <f t="shared" si="1"/>
        <v xml:space="preserve"> </v>
      </c>
      <c r="Q28" s="20" t="str">
        <f t="shared" si="5"/>
        <v/>
      </c>
      <c r="R28" s="20" t="str">
        <f t="shared" si="6"/>
        <v/>
      </c>
    </row>
    <row r="29" spans="1:18" s="11" customFormat="1" ht="17.25" customHeight="1" x14ac:dyDescent="0.25">
      <c r="A29" s="9" t="str">
        <f>IF(ISNUMBER(C29),(IF(AND(ISNUMBER(C29),OR(C29=1,IFERROR((MOD(C28,2)=0),"Nepravda"))),MAX($A$1:A28)+1,A28)),"")</f>
        <v/>
      </c>
      <c r="B29" s="10" t="str">
        <f t="shared" si="2"/>
        <v/>
      </c>
      <c r="C29" s="10" t="e">
        <f>IF(ROW()-1&lt;=MAX(#REF!),MAX($C$1:C28)+1,"")</f>
        <v>#REF!</v>
      </c>
      <c r="D29" s="10" t="str">
        <f>IF(ISNUMBER($C29),INDEX(#REF!,MATCH('_startovni_listina_vez (2)'!$C29,#REF!,0),1),"")</f>
        <v/>
      </c>
      <c r="E29" s="11" t="str">
        <f>IF(ISNUMBER($C29),INDEX(#REF!,MATCH('_startovni_listina_vez (2)'!$C29,#REF!,0),1),"")</f>
        <v/>
      </c>
      <c r="F29" s="11" t="str">
        <f>IF(ISNUMBER($C29),INDEX(#REF!,MATCH('_startovni_listina_vez (2)'!$C29,#REF!,0),1),"")</f>
        <v/>
      </c>
      <c r="G29" s="11" t="str">
        <f>IF(ISNUMBER($C29),INDEX(#REF!,MATCH('_startovni_listina_vez (2)'!$C29,#REF!,0),1),"")</f>
        <v/>
      </c>
      <c r="H29" s="11" t="str">
        <f>IF(ISNUMBER($C29),INDEX(#REF!,MATCH('_startovni_listina_vez (2)'!$C29,#REF!,0),1),"")</f>
        <v/>
      </c>
      <c r="I29" s="11" t="str">
        <f>IF(ISNUMBER($C29),INDEX(#REF!,MATCH('_startovni_listina_vez (2)'!$C29,#REF!,0),1),"")</f>
        <v/>
      </c>
      <c r="J29" s="11" t="str">
        <f>IF(ISNUMBER($C29),INDEX(#REF!,MATCH('_startovni_listina_vez (2)'!$C29,#REF!,0),1),"")</f>
        <v/>
      </c>
      <c r="K29" s="16"/>
      <c r="L29" s="16"/>
      <c r="M29" s="12" t="str">
        <f t="shared" si="3"/>
        <v/>
      </c>
      <c r="N29" s="11" t="str">
        <f t="shared" si="4"/>
        <v/>
      </c>
      <c r="O29" s="20">
        <f t="shared" si="0"/>
        <v>0</v>
      </c>
      <c r="P29" s="20" t="str">
        <f t="shared" si="1"/>
        <v xml:space="preserve"> </v>
      </c>
      <c r="Q29" s="20" t="str">
        <f t="shared" si="5"/>
        <v/>
      </c>
      <c r="R29" s="20" t="str">
        <f t="shared" si="6"/>
        <v/>
      </c>
    </row>
    <row r="30" spans="1:18" s="11" customFormat="1" ht="17.25" customHeight="1" x14ac:dyDescent="0.25">
      <c r="A30" s="9" t="str">
        <f>IF(ISNUMBER(C30),(IF(AND(ISNUMBER(C30),OR(C30=1,IFERROR((MOD(C29,2)=0),"Nepravda"))),MAX($A$1:A29)+1,A29)),"")</f>
        <v/>
      </c>
      <c r="B30" s="10" t="str">
        <f t="shared" si="2"/>
        <v/>
      </c>
      <c r="C30" s="10" t="e">
        <f>IF(ROW()-1&lt;=MAX(#REF!),MAX($C$1:C29)+1,"")</f>
        <v>#REF!</v>
      </c>
      <c r="D30" s="10" t="str">
        <f>IF(ISNUMBER($C30),INDEX(#REF!,MATCH('_startovni_listina_vez (2)'!$C30,#REF!,0),1),"")</f>
        <v/>
      </c>
      <c r="E30" s="11" t="str">
        <f>IF(ISNUMBER($C30),INDEX(#REF!,MATCH('_startovni_listina_vez (2)'!$C30,#REF!,0),1),"")</f>
        <v/>
      </c>
      <c r="F30" s="11" t="str">
        <f>IF(ISNUMBER($C30),INDEX(#REF!,MATCH('_startovni_listina_vez (2)'!$C30,#REF!,0),1),"")</f>
        <v/>
      </c>
      <c r="G30" s="11" t="str">
        <f>IF(ISNUMBER($C30),INDEX(#REF!,MATCH('_startovni_listina_vez (2)'!$C30,#REF!,0),1),"")</f>
        <v/>
      </c>
      <c r="H30" s="11" t="str">
        <f>IF(ISNUMBER($C30),INDEX(#REF!,MATCH('_startovni_listina_vez (2)'!$C30,#REF!,0),1),"")</f>
        <v/>
      </c>
      <c r="I30" s="11" t="str">
        <f>IF(ISNUMBER($C30),INDEX(#REF!,MATCH('_startovni_listina_vez (2)'!$C30,#REF!,0),1),"")</f>
        <v/>
      </c>
      <c r="J30" s="11" t="str">
        <f>IF(ISNUMBER($C30),INDEX(#REF!,MATCH('_startovni_listina_vez (2)'!$C30,#REF!,0),1),"")</f>
        <v/>
      </c>
      <c r="K30" s="16"/>
      <c r="L30" s="16"/>
      <c r="M30" s="12" t="str">
        <f t="shared" si="3"/>
        <v/>
      </c>
      <c r="N30" s="11" t="str">
        <f t="shared" si="4"/>
        <v/>
      </c>
      <c r="O30" s="20">
        <f t="shared" si="0"/>
        <v>0</v>
      </c>
      <c r="P30" s="20" t="str">
        <f t="shared" si="1"/>
        <v xml:space="preserve"> </v>
      </c>
      <c r="Q30" s="20" t="str">
        <f t="shared" si="5"/>
        <v/>
      </c>
      <c r="R30" s="20" t="str">
        <f t="shared" si="6"/>
        <v/>
      </c>
    </row>
    <row r="31" spans="1:18" s="11" customFormat="1" ht="17.25" customHeight="1" x14ac:dyDescent="0.25">
      <c r="A31" s="9" t="str">
        <f>IF(ISNUMBER(C31),(IF(AND(ISNUMBER(C31),OR(C31=1,IFERROR((MOD(C30,2)=0),"Nepravda"))),MAX($A$1:A30)+1,A30)),"")</f>
        <v/>
      </c>
      <c r="B31" s="10" t="str">
        <f t="shared" si="2"/>
        <v/>
      </c>
      <c r="C31" s="10" t="e">
        <f>IF(ROW()-1&lt;=MAX(#REF!),MAX($C$1:C30)+1,"")</f>
        <v>#REF!</v>
      </c>
      <c r="D31" s="10" t="str">
        <f>IF(ISNUMBER($C31),INDEX(#REF!,MATCH('_startovni_listina_vez (2)'!$C31,#REF!,0),1),"")</f>
        <v/>
      </c>
      <c r="E31" s="11" t="str">
        <f>IF(ISNUMBER($C31),INDEX(#REF!,MATCH('_startovni_listina_vez (2)'!$C31,#REF!,0),1),"")</f>
        <v/>
      </c>
      <c r="F31" s="11" t="str">
        <f>IF(ISNUMBER($C31),INDEX(#REF!,MATCH('_startovni_listina_vez (2)'!$C31,#REF!,0),1),"")</f>
        <v/>
      </c>
      <c r="G31" s="11" t="str">
        <f>IF(ISNUMBER($C31),INDEX(#REF!,MATCH('_startovni_listina_vez (2)'!$C31,#REF!,0),1),"")</f>
        <v/>
      </c>
      <c r="H31" s="11" t="str">
        <f>IF(ISNUMBER($C31),INDEX(#REF!,MATCH('_startovni_listina_vez (2)'!$C31,#REF!,0),1),"")</f>
        <v/>
      </c>
      <c r="I31" s="11" t="str">
        <f>IF(ISNUMBER($C31),INDEX(#REF!,MATCH('_startovni_listina_vez (2)'!$C31,#REF!,0),1),"")</f>
        <v/>
      </c>
      <c r="J31" s="11" t="str">
        <f>IF(ISNUMBER($C31),INDEX(#REF!,MATCH('_startovni_listina_vez (2)'!$C31,#REF!,0),1),"")</f>
        <v/>
      </c>
      <c r="K31" s="16"/>
      <c r="L31" s="16"/>
      <c r="M31" s="12" t="str">
        <f t="shared" si="3"/>
        <v/>
      </c>
      <c r="N31" s="11" t="str">
        <f t="shared" si="4"/>
        <v/>
      </c>
      <c r="O31" s="20">
        <f t="shared" si="0"/>
        <v>0</v>
      </c>
      <c r="P31" s="20" t="str">
        <f t="shared" si="1"/>
        <v xml:space="preserve"> </v>
      </c>
      <c r="Q31" s="20" t="str">
        <f t="shared" si="5"/>
        <v/>
      </c>
      <c r="R31" s="20" t="str">
        <f t="shared" si="6"/>
        <v/>
      </c>
    </row>
    <row r="32" spans="1:18" s="11" customFormat="1" ht="17.25" customHeight="1" x14ac:dyDescent="0.25">
      <c r="A32" s="9" t="str">
        <f>IF(ISNUMBER(C32),(IF(AND(ISNUMBER(C32),OR(C32=1,IFERROR((MOD(C31,2)=0),"Nepravda"))),MAX($A$1:A31)+1,A31)),"")</f>
        <v/>
      </c>
      <c r="B32" s="10" t="str">
        <f t="shared" si="2"/>
        <v/>
      </c>
      <c r="C32" s="10" t="e">
        <f>IF(ROW()-1&lt;=MAX(#REF!),MAX($C$1:C31)+1,"")</f>
        <v>#REF!</v>
      </c>
      <c r="D32" s="10" t="str">
        <f>IF(ISNUMBER($C32),INDEX(#REF!,MATCH('_startovni_listina_vez (2)'!$C32,#REF!,0),1),"")</f>
        <v/>
      </c>
      <c r="E32" s="11" t="str">
        <f>IF(ISNUMBER($C32),INDEX(#REF!,MATCH('_startovni_listina_vez (2)'!$C32,#REF!,0),1),"")</f>
        <v/>
      </c>
      <c r="F32" s="11" t="str">
        <f>IF(ISNUMBER($C32),INDEX(#REF!,MATCH('_startovni_listina_vez (2)'!$C32,#REF!,0),1),"")</f>
        <v/>
      </c>
      <c r="G32" s="11" t="str">
        <f>IF(ISNUMBER($C32),INDEX(#REF!,MATCH('_startovni_listina_vez (2)'!$C32,#REF!,0),1),"")</f>
        <v/>
      </c>
      <c r="H32" s="11" t="str">
        <f>IF(ISNUMBER($C32),INDEX(#REF!,MATCH('_startovni_listina_vez (2)'!$C32,#REF!,0),1),"")</f>
        <v/>
      </c>
      <c r="I32" s="11" t="str">
        <f>IF(ISNUMBER($C32),INDEX(#REF!,MATCH('_startovni_listina_vez (2)'!$C32,#REF!,0),1),"")</f>
        <v/>
      </c>
      <c r="J32" s="11" t="str">
        <f>IF(ISNUMBER($C32),INDEX(#REF!,MATCH('_startovni_listina_vez (2)'!$C32,#REF!,0),1),"")</f>
        <v/>
      </c>
      <c r="K32" s="16"/>
      <c r="L32" s="16"/>
      <c r="M32" s="12" t="str">
        <f t="shared" si="3"/>
        <v/>
      </c>
      <c r="N32" s="11" t="str">
        <f t="shared" si="4"/>
        <v/>
      </c>
      <c r="O32" s="20">
        <f t="shared" si="0"/>
        <v>0</v>
      </c>
      <c r="P32" s="20" t="str">
        <f t="shared" si="1"/>
        <v xml:space="preserve"> </v>
      </c>
      <c r="Q32" s="20" t="str">
        <f t="shared" si="5"/>
        <v/>
      </c>
      <c r="R32" s="20" t="str">
        <f t="shared" si="6"/>
        <v/>
      </c>
    </row>
    <row r="33" spans="1:18" s="11" customFormat="1" ht="17.25" customHeight="1" x14ac:dyDescent="0.25">
      <c r="A33" s="9" t="str">
        <f>IF(ISNUMBER(C33),(IF(AND(ISNUMBER(C33),OR(C33=1,IFERROR((MOD(C32,2)=0),"Nepravda"))),MAX($A$1:A32)+1,A32)),"")</f>
        <v/>
      </c>
      <c r="B33" s="10" t="str">
        <f t="shared" si="2"/>
        <v/>
      </c>
      <c r="C33" s="10" t="e">
        <f>IF(ROW()-1&lt;=MAX(#REF!),MAX($C$1:C32)+1,"")</f>
        <v>#REF!</v>
      </c>
      <c r="D33" s="10" t="str">
        <f>IF(ISNUMBER($C33),INDEX(#REF!,MATCH('_startovni_listina_vez (2)'!$C33,#REF!,0),1),"")</f>
        <v/>
      </c>
      <c r="E33" s="11" t="str">
        <f>IF(ISNUMBER($C33),INDEX(#REF!,MATCH('_startovni_listina_vez (2)'!$C33,#REF!,0),1),"")</f>
        <v/>
      </c>
      <c r="F33" s="11" t="str">
        <f>IF(ISNUMBER($C33),INDEX(#REF!,MATCH('_startovni_listina_vez (2)'!$C33,#REF!,0),1),"")</f>
        <v/>
      </c>
      <c r="G33" s="11" t="str">
        <f>IF(ISNUMBER($C33),INDEX(#REF!,MATCH('_startovni_listina_vez (2)'!$C33,#REF!,0),1),"")</f>
        <v/>
      </c>
      <c r="H33" s="11" t="str">
        <f>IF(ISNUMBER($C33),INDEX(#REF!,MATCH('_startovni_listina_vez (2)'!$C33,#REF!,0),1),"")</f>
        <v/>
      </c>
      <c r="I33" s="11" t="str">
        <f>IF(ISNUMBER($C33),INDEX(#REF!,MATCH('_startovni_listina_vez (2)'!$C33,#REF!,0),1),"")</f>
        <v/>
      </c>
      <c r="J33" s="11" t="str">
        <f>IF(ISNUMBER($C33),INDEX(#REF!,MATCH('_startovni_listina_vez (2)'!$C33,#REF!,0),1),"")</f>
        <v/>
      </c>
      <c r="K33" s="16"/>
      <c r="L33" s="16"/>
      <c r="M33" s="12" t="str">
        <f t="shared" si="3"/>
        <v/>
      </c>
      <c r="N33" s="11" t="str">
        <f t="shared" si="4"/>
        <v/>
      </c>
      <c r="O33" s="20">
        <f t="shared" si="0"/>
        <v>0</v>
      </c>
      <c r="P33" s="20" t="str">
        <f t="shared" si="1"/>
        <v xml:space="preserve"> </v>
      </c>
      <c r="Q33" s="20" t="str">
        <f t="shared" si="5"/>
        <v/>
      </c>
      <c r="R33" s="20" t="str">
        <f t="shared" si="6"/>
        <v/>
      </c>
    </row>
    <row r="34" spans="1:18" s="11" customFormat="1" ht="17.25" customHeight="1" x14ac:dyDescent="0.25">
      <c r="A34" s="9" t="str">
        <f>IF(ISNUMBER(C34),(IF(AND(ISNUMBER(C34),OR(C34=1,IFERROR((MOD(C33,2)=0),"Nepravda"))),MAX($A$1:A33)+1,A33)),"")</f>
        <v/>
      </c>
      <c r="B34" s="10" t="str">
        <f t="shared" si="2"/>
        <v/>
      </c>
      <c r="C34" s="10" t="e">
        <f>IF(ROW()-1&lt;=MAX(#REF!),MAX($C$1:C33)+1,"")</f>
        <v>#REF!</v>
      </c>
      <c r="D34" s="10" t="str">
        <f>IF(ISNUMBER($C34),INDEX(#REF!,MATCH('_startovni_listina_vez (2)'!$C34,#REF!,0),1),"")</f>
        <v/>
      </c>
      <c r="E34" s="11" t="str">
        <f>IF(ISNUMBER($C34),INDEX(#REF!,MATCH('_startovni_listina_vez (2)'!$C34,#REF!,0),1),"")</f>
        <v/>
      </c>
      <c r="F34" s="11" t="str">
        <f>IF(ISNUMBER($C34),INDEX(#REF!,MATCH('_startovni_listina_vez (2)'!$C34,#REF!,0),1),"")</f>
        <v/>
      </c>
      <c r="G34" s="11" t="str">
        <f>IF(ISNUMBER($C34),INDEX(#REF!,MATCH('_startovni_listina_vez (2)'!$C34,#REF!,0),1),"")</f>
        <v/>
      </c>
      <c r="H34" s="11" t="str">
        <f>IF(ISNUMBER($C34),INDEX(#REF!,MATCH('_startovni_listina_vez (2)'!$C34,#REF!,0),1),"")</f>
        <v/>
      </c>
      <c r="I34" s="11" t="str">
        <f>IF(ISNUMBER($C34),INDEX(#REF!,MATCH('_startovni_listina_vez (2)'!$C34,#REF!,0),1),"")</f>
        <v/>
      </c>
      <c r="J34" s="11" t="str">
        <f>IF(ISNUMBER($C34),INDEX(#REF!,MATCH('_startovni_listina_vez (2)'!$C34,#REF!,0),1),"")</f>
        <v/>
      </c>
      <c r="K34" s="16"/>
      <c r="L34" s="16"/>
      <c r="M34" s="12" t="str">
        <f t="shared" si="3"/>
        <v/>
      </c>
      <c r="N34" s="11" t="str">
        <f t="shared" si="4"/>
        <v/>
      </c>
      <c r="O34" s="20">
        <f t="shared" si="0"/>
        <v>0</v>
      </c>
      <c r="P34" s="20" t="str">
        <f t="shared" si="1"/>
        <v xml:space="preserve"> </v>
      </c>
      <c r="Q34" s="20" t="str">
        <f t="shared" si="5"/>
        <v/>
      </c>
      <c r="R34" s="20" t="str">
        <f t="shared" si="6"/>
        <v/>
      </c>
    </row>
    <row r="35" spans="1:18" s="11" customFormat="1" ht="17.25" customHeight="1" x14ac:dyDescent="0.25">
      <c r="A35" s="9" t="str">
        <f>IF(ISNUMBER(C35),(IF(AND(ISNUMBER(C35),OR(C35=1,IFERROR((MOD(C34,2)=0),"Nepravda"))),MAX($A$1:A34)+1,A34)),"")</f>
        <v/>
      </c>
      <c r="B35" s="10" t="str">
        <f t="shared" si="2"/>
        <v/>
      </c>
      <c r="C35" s="10" t="e">
        <f>IF(ROW()-1&lt;=MAX(#REF!),MAX($C$1:C34)+1,"")</f>
        <v>#REF!</v>
      </c>
      <c r="D35" s="10" t="str">
        <f>IF(ISNUMBER($C35),INDEX(#REF!,MATCH('_startovni_listina_vez (2)'!$C35,#REF!,0),1),"")</f>
        <v/>
      </c>
      <c r="E35" s="11" t="str">
        <f>IF(ISNUMBER($C35),INDEX(#REF!,MATCH('_startovni_listina_vez (2)'!$C35,#REF!,0),1),"")</f>
        <v/>
      </c>
      <c r="F35" s="11" t="str">
        <f>IF(ISNUMBER($C35),INDEX(#REF!,MATCH('_startovni_listina_vez (2)'!$C35,#REF!,0),1),"")</f>
        <v/>
      </c>
      <c r="G35" s="11" t="str">
        <f>IF(ISNUMBER($C35),INDEX(#REF!,MATCH('_startovni_listina_vez (2)'!$C35,#REF!,0),1),"")</f>
        <v/>
      </c>
      <c r="H35" s="11" t="str">
        <f>IF(ISNUMBER($C35),INDEX(#REF!,MATCH('_startovni_listina_vez (2)'!$C35,#REF!,0),1),"")</f>
        <v/>
      </c>
      <c r="I35" s="11" t="str">
        <f>IF(ISNUMBER($C35),INDEX(#REF!,MATCH('_startovni_listina_vez (2)'!$C35,#REF!,0),1),"")</f>
        <v/>
      </c>
      <c r="J35" s="11" t="str">
        <f>IF(ISNUMBER($C35),INDEX(#REF!,MATCH('_startovni_listina_vez (2)'!$C35,#REF!,0),1),"")</f>
        <v/>
      </c>
      <c r="K35" s="16"/>
      <c r="L35" s="16"/>
      <c r="M35" s="12" t="str">
        <f t="shared" si="3"/>
        <v/>
      </c>
      <c r="N35" s="11" t="str">
        <f t="shared" si="4"/>
        <v/>
      </c>
      <c r="O35" s="20">
        <f t="shared" si="0"/>
        <v>0</v>
      </c>
      <c r="P35" s="20" t="str">
        <f t="shared" si="1"/>
        <v xml:space="preserve"> </v>
      </c>
      <c r="Q35" s="20" t="str">
        <f t="shared" si="5"/>
        <v/>
      </c>
      <c r="R35" s="20" t="str">
        <f t="shared" si="6"/>
        <v/>
      </c>
    </row>
    <row r="36" spans="1:18" s="11" customFormat="1" ht="17.25" customHeight="1" x14ac:dyDescent="0.25">
      <c r="A36" s="9" t="str">
        <f>IF(ISNUMBER(C36),(IF(AND(ISNUMBER(C36),OR(C36=1,IFERROR((MOD(C35,2)=0),"Nepravda"))),MAX($A$1:A35)+1,A35)),"")</f>
        <v/>
      </c>
      <c r="B36" s="10" t="str">
        <f t="shared" si="2"/>
        <v/>
      </c>
      <c r="C36" s="10" t="e">
        <f>IF(ROW()-1&lt;=MAX(#REF!),MAX($C$1:C35)+1,"")</f>
        <v>#REF!</v>
      </c>
      <c r="D36" s="10" t="str">
        <f>IF(ISNUMBER($C36),INDEX(#REF!,MATCH('_startovni_listina_vez (2)'!$C36,#REF!,0),1),"")</f>
        <v/>
      </c>
      <c r="E36" s="11" t="str">
        <f>IF(ISNUMBER($C36),INDEX(#REF!,MATCH('_startovni_listina_vez (2)'!$C36,#REF!,0),1),"")</f>
        <v/>
      </c>
      <c r="F36" s="11" t="str">
        <f>IF(ISNUMBER($C36),INDEX(#REF!,MATCH('_startovni_listina_vez (2)'!$C36,#REF!,0),1),"")</f>
        <v/>
      </c>
      <c r="G36" s="11" t="str">
        <f>IF(ISNUMBER($C36),INDEX(#REF!,MATCH('_startovni_listina_vez (2)'!$C36,#REF!,0),1),"")</f>
        <v/>
      </c>
      <c r="H36" s="11" t="str">
        <f>IF(ISNUMBER($C36),INDEX(#REF!,MATCH('_startovni_listina_vez (2)'!$C36,#REF!,0),1),"")</f>
        <v/>
      </c>
      <c r="I36" s="11" t="str">
        <f>IF(ISNUMBER($C36),INDEX(#REF!,MATCH('_startovni_listina_vez (2)'!$C36,#REF!,0),1),"")</f>
        <v/>
      </c>
      <c r="J36" s="11" t="str">
        <f>IF(ISNUMBER($C36),INDEX(#REF!,MATCH('_startovni_listina_vez (2)'!$C36,#REF!,0),1),"")</f>
        <v/>
      </c>
      <c r="K36" s="16"/>
      <c r="L36" s="16"/>
      <c r="M36" s="12" t="str">
        <f t="shared" si="3"/>
        <v/>
      </c>
      <c r="N36" s="11" t="str">
        <f t="shared" si="4"/>
        <v/>
      </c>
      <c r="O36" s="20">
        <f t="shared" si="0"/>
        <v>0</v>
      </c>
      <c r="P36" s="20" t="str">
        <f t="shared" si="1"/>
        <v xml:space="preserve"> </v>
      </c>
      <c r="Q36" s="20" t="str">
        <f t="shared" si="5"/>
        <v/>
      </c>
      <c r="R36" s="20" t="str">
        <f t="shared" si="6"/>
        <v/>
      </c>
    </row>
    <row r="37" spans="1:18" s="11" customFormat="1" ht="17.25" customHeight="1" x14ac:dyDescent="0.25">
      <c r="A37" s="9" t="str">
        <f>IF(ISNUMBER(C37),(IF(AND(ISNUMBER(C37),OR(C37=1,IFERROR((MOD(C36,2)=0),"Nepravda"))),MAX($A$1:A36)+1,A36)),"")</f>
        <v/>
      </c>
      <c r="B37" s="10" t="str">
        <f t="shared" si="2"/>
        <v/>
      </c>
      <c r="C37" s="10" t="e">
        <f>IF(ROW()-1&lt;=MAX(#REF!),MAX($C$1:C36)+1,"")</f>
        <v>#REF!</v>
      </c>
      <c r="D37" s="10" t="str">
        <f>IF(ISNUMBER($C37),INDEX(#REF!,MATCH('_startovni_listina_vez (2)'!$C37,#REF!,0),1),"")</f>
        <v/>
      </c>
      <c r="E37" s="11" t="str">
        <f>IF(ISNUMBER($C37),INDEX(#REF!,MATCH('_startovni_listina_vez (2)'!$C37,#REF!,0),1),"")</f>
        <v/>
      </c>
      <c r="F37" s="11" t="str">
        <f>IF(ISNUMBER($C37),INDEX(#REF!,MATCH('_startovni_listina_vez (2)'!$C37,#REF!,0),1),"")</f>
        <v/>
      </c>
      <c r="G37" s="11" t="str">
        <f>IF(ISNUMBER($C37),INDEX(#REF!,MATCH('_startovni_listina_vez (2)'!$C37,#REF!,0),1),"")</f>
        <v/>
      </c>
      <c r="H37" s="11" t="str">
        <f>IF(ISNUMBER($C37),INDEX(#REF!,MATCH('_startovni_listina_vez (2)'!$C37,#REF!,0),1),"")</f>
        <v/>
      </c>
      <c r="I37" s="11" t="str">
        <f>IF(ISNUMBER($C37),INDEX(#REF!,MATCH('_startovni_listina_vez (2)'!$C37,#REF!,0),1),"")</f>
        <v/>
      </c>
      <c r="J37" s="11" t="str">
        <f>IF(ISNUMBER($C37),INDEX(#REF!,MATCH('_startovni_listina_vez (2)'!$C37,#REF!,0),1),"")</f>
        <v/>
      </c>
      <c r="K37" s="16"/>
      <c r="L37" s="16"/>
      <c r="M37" s="12" t="str">
        <f t="shared" si="3"/>
        <v/>
      </c>
      <c r="N37" s="11" t="str">
        <f t="shared" si="4"/>
        <v/>
      </c>
      <c r="O37" s="20">
        <f t="shared" si="0"/>
        <v>0</v>
      </c>
      <c r="P37" s="20" t="str">
        <f t="shared" si="1"/>
        <v xml:space="preserve"> </v>
      </c>
      <c r="Q37" s="20" t="str">
        <f t="shared" si="5"/>
        <v/>
      </c>
      <c r="R37" s="20" t="str">
        <f t="shared" si="6"/>
        <v/>
      </c>
    </row>
    <row r="38" spans="1:18" s="11" customFormat="1" ht="17.25" customHeight="1" x14ac:dyDescent="0.25">
      <c r="A38" s="9" t="str">
        <f>IF(ISNUMBER(C38),(IF(AND(ISNUMBER(C38),OR(C38=1,IFERROR((MOD(C37,2)=0),"Nepravda"))),MAX($A$1:A37)+1,A37)),"")</f>
        <v/>
      </c>
      <c r="B38" s="10" t="str">
        <f t="shared" si="2"/>
        <v/>
      </c>
      <c r="C38" s="10" t="e">
        <f>IF(ROW()-1&lt;=MAX(#REF!),MAX($C$1:C37)+1,"")</f>
        <v>#REF!</v>
      </c>
      <c r="D38" s="10" t="str">
        <f>IF(ISNUMBER($C38),INDEX(#REF!,MATCH('_startovni_listina_vez (2)'!$C38,#REF!,0),1),"")</f>
        <v/>
      </c>
      <c r="E38" s="11" t="str">
        <f>IF(ISNUMBER($C38),INDEX(#REF!,MATCH('_startovni_listina_vez (2)'!$C38,#REF!,0),1),"")</f>
        <v/>
      </c>
      <c r="F38" s="11" t="str">
        <f>IF(ISNUMBER($C38),INDEX(#REF!,MATCH('_startovni_listina_vez (2)'!$C38,#REF!,0),1),"")</f>
        <v/>
      </c>
      <c r="G38" s="11" t="str">
        <f>IF(ISNUMBER($C38),INDEX(#REF!,MATCH('_startovni_listina_vez (2)'!$C38,#REF!,0),1),"")</f>
        <v/>
      </c>
      <c r="H38" s="11" t="str">
        <f>IF(ISNUMBER($C38),INDEX(#REF!,MATCH('_startovni_listina_vez (2)'!$C38,#REF!,0),1),"")</f>
        <v/>
      </c>
      <c r="I38" s="11" t="str">
        <f>IF(ISNUMBER($C38),INDEX(#REF!,MATCH('_startovni_listina_vez (2)'!$C38,#REF!,0),1),"")</f>
        <v/>
      </c>
      <c r="J38" s="11" t="str">
        <f>IF(ISNUMBER($C38),INDEX(#REF!,MATCH('_startovni_listina_vez (2)'!$C38,#REF!,0),1),"")</f>
        <v/>
      </c>
      <c r="K38" s="16"/>
      <c r="L38" s="16"/>
      <c r="M38" s="12" t="str">
        <f t="shared" si="3"/>
        <v/>
      </c>
      <c r="N38" s="11" t="str">
        <f t="shared" si="4"/>
        <v/>
      </c>
      <c r="O38" s="20">
        <f t="shared" si="0"/>
        <v>0</v>
      </c>
      <c r="P38" s="20" t="str">
        <f t="shared" si="1"/>
        <v xml:space="preserve"> </v>
      </c>
      <c r="Q38" s="20" t="str">
        <f t="shared" si="5"/>
        <v/>
      </c>
      <c r="R38" s="20" t="str">
        <f t="shared" si="6"/>
        <v/>
      </c>
    </row>
    <row r="39" spans="1:18" s="11" customFormat="1" ht="17.25" customHeight="1" x14ac:dyDescent="0.25">
      <c r="A39" s="9" t="str">
        <f>IF(ISNUMBER(C39),(IF(AND(ISNUMBER(C39),OR(C39=1,IFERROR((MOD(C38,2)=0),"Nepravda"))),MAX($A$1:A38)+1,A38)),"")</f>
        <v/>
      </c>
      <c r="B39" s="10" t="str">
        <f t="shared" si="2"/>
        <v/>
      </c>
      <c r="C39" s="10" t="e">
        <f>IF(ROW()-1&lt;=MAX(#REF!),MAX($C$1:C38)+1,"")</f>
        <v>#REF!</v>
      </c>
      <c r="D39" s="10" t="str">
        <f>IF(ISNUMBER($C39),INDEX(#REF!,MATCH('_startovni_listina_vez (2)'!$C39,#REF!,0),1),"")</f>
        <v/>
      </c>
      <c r="E39" s="11" t="str">
        <f>IF(ISNUMBER($C39),INDEX(#REF!,MATCH('_startovni_listina_vez (2)'!$C39,#REF!,0),1),"")</f>
        <v/>
      </c>
      <c r="F39" s="11" t="str">
        <f>IF(ISNUMBER($C39),INDEX(#REF!,MATCH('_startovni_listina_vez (2)'!$C39,#REF!,0),1),"")</f>
        <v/>
      </c>
      <c r="G39" s="11" t="str">
        <f>IF(ISNUMBER($C39),INDEX(#REF!,MATCH('_startovni_listina_vez (2)'!$C39,#REF!,0),1),"")</f>
        <v/>
      </c>
      <c r="H39" s="11" t="str">
        <f>IF(ISNUMBER($C39),INDEX(#REF!,MATCH('_startovni_listina_vez (2)'!$C39,#REF!,0),1),"")</f>
        <v/>
      </c>
      <c r="I39" s="11" t="str">
        <f>IF(ISNUMBER($C39),INDEX(#REF!,MATCH('_startovni_listina_vez (2)'!$C39,#REF!,0),1),"")</f>
        <v/>
      </c>
      <c r="J39" s="11" t="str">
        <f>IF(ISNUMBER($C39),INDEX(#REF!,MATCH('_startovni_listina_vez (2)'!$C39,#REF!,0),1),"")</f>
        <v/>
      </c>
      <c r="K39" s="16"/>
      <c r="L39" s="16"/>
      <c r="M39" s="12" t="str">
        <f t="shared" si="3"/>
        <v/>
      </c>
      <c r="N39" s="11" t="str">
        <f t="shared" si="4"/>
        <v/>
      </c>
      <c r="O39" s="20">
        <f t="shared" si="0"/>
        <v>0</v>
      </c>
      <c r="P39" s="20" t="str">
        <f t="shared" si="1"/>
        <v xml:space="preserve"> </v>
      </c>
      <c r="Q39" s="20" t="str">
        <f t="shared" si="5"/>
        <v/>
      </c>
      <c r="R39" s="20" t="str">
        <f t="shared" si="6"/>
        <v/>
      </c>
    </row>
    <row r="40" spans="1:18" s="11" customFormat="1" ht="17.25" customHeight="1" x14ac:dyDescent="0.25">
      <c r="A40" s="9" t="str">
        <f>IF(ISNUMBER(C40),(IF(AND(ISNUMBER(C40),OR(C40=1,IFERROR((MOD(C39,2)=0),"Nepravda"))),MAX($A$1:A39)+1,A39)),"")</f>
        <v/>
      </c>
      <c r="B40" s="10" t="str">
        <f t="shared" si="2"/>
        <v/>
      </c>
      <c r="C40" s="10" t="e">
        <f>IF(ROW()-1&lt;=MAX(#REF!),MAX($C$1:C39)+1,"")</f>
        <v>#REF!</v>
      </c>
      <c r="D40" s="10" t="str">
        <f>IF(ISNUMBER($C40),INDEX(#REF!,MATCH('_startovni_listina_vez (2)'!$C40,#REF!,0),1),"")</f>
        <v/>
      </c>
      <c r="E40" s="11" t="str">
        <f>IF(ISNUMBER($C40),INDEX(#REF!,MATCH('_startovni_listina_vez (2)'!$C40,#REF!,0),1),"")</f>
        <v/>
      </c>
      <c r="F40" s="11" t="str">
        <f>IF(ISNUMBER($C40),INDEX(#REF!,MATCH('_startovni_listina_vez (2)'!$C40,#REF!,0),1),"")</f>
        <v/>
      </c>
      <c r="G40" s="11" t="str">
        <f>IF(ISNUMBER($C40),INDEX(#REF!,MATCH('_startovni_listina_vez (2)'!$C40,#REF!,0),1),"")</f>
        <v/>
      </c>
      <c r="H40" s="11" t="str">
        <f>IF(ISNUMBER($C40),INDEX(#REF!,MATCH('_startovni_listina_vez (2)'!$C40,#REF!,0),1),"")</f>
        <v/>
      </c>
      <c r="I40" s="11" t="str">
        <f>IF(ISNUMBER($C40),INDEX(#REF!,MATCH('_startovni_listina_vez (2)'!$C40,#REF!,0),1),"")</f>
        <v/>
      </c>
      <c r="J40" s="11" t="str">
        <f>IF(ISNUMBER($C40),INDEX(#REF!,MATCH('_startovni_listina_vez (2)'!$C40,#REF!,0),1),"")</f>
        <v/>
      </c>
      <c r="K40" s="16"/>
      <c r="L40" s="16"/>
      <c r="M40" s="12" t="str">
        <f t="shared" si="3"/>
        <v/>
      </c>
      <c r="N40" s="11" t="str">
        <f t="shared" si="4"/>
        <v/>
      </c>
      <c r="O40" s="20">
        <f t="shared" si="0"/>
        <v>0</v>
      </c>
      <c r="P40" s="20" t="str">
        <f t="shared" si="1"/>
        <v xml:space="preserve"> </v>
      </c>
      <c r="Q40" s="20" t="str">
        <f t="shared" si="5"/>
        <v/>
      </c>
      <c r="R40" s="20" t="str">
        <f t="shared" si="6"/>
        <v/>
      </c>
    </row>
    <row r="41" spans="1:18" s="11" customFormat="1" ht="17.25" customHeight="1" x14ac:dyDescent="0.25">
      <c r="A41" s="9" t="str">
        <f>IF(ISNUMBER(C41),(IF(AND(ISNUMBER(C41),OR(C41=1,IFERROR((MOD(C40,2)=0),"Nepravda"))),MAX($A$1:A40)+1,A40)),"")</f>
        <v/>
      </c>
      <c r="B41" s="10" t="str">
        <f t="shared" si="2"/>
        <v/>
      </c>
      <c r="C41" s="10" t="e">
        <f>IF(ROW()-1&lt;=MAX(#REF!),MAX($C$1:C40)+1,"")</f>
        <v>#REF!</v>
      </c>
      <c r="D41" s="10" t="str">
        <f>IF(ISNUMBER($C41),INDEX(#REF!,MATCH('_startovni_listina_vez (2)'!$C41,#REF!,0),1),"")</f>
        <v/>
      </c>
      <c r="E41" s="11" t="str">
        <f>IF(ISNUMBER($C41),INDEX(#REF!,MATCH('_startovni_listina_vez (2)'!$C41,#REF!,0),1),"")</f>
        <v/>
      </c>
      <c r="F41" s="11" t="str">
        <f>IF(ISNUMBER($C41),INDEX(#REF!,MATCH('_startovni_listina_vez (2)'!$C41,#REF!,0),1),"")</f>
        <v/>
      </c>
      <c r="G41" s="11" t="str">
        <f>IF(ISNUMBER($C41),INDEX(#REF!,MATCH('_startovni_listina_vez (2)'!$C41,#REF!,0),1),"")</f>
        <v/>
      </c>
      <c r="H41" s="11" t="str">
        <f>IF(ISNUMBER($C41),INDEX(#REF!,MATCH('_startovni_listina_vez (2)'!$C41,#REF!,0),1),"")</f>
        <v/>
      </c>
      <c r="I41" s="11" t="str">
        <f>IF(ISNUMBER($C41),INDEX(#REF!,MATCH('_startovni_listina_vez (2)'!$C41,#REF!,0),1),"")</f>
        <v/>
      </c>
      <c r="J41" s="11" t="str">
        <f>IF(ISNUMBER($C41),INDEX(#REF!,MATCH('_startovni_listina_vez (2)'!$C41,#REF!,0),1),"")</f>
        <v/>
      </c>
      <c r="K41" s="16"/>
      <c r="L41" s="16"/>
      <c r="M41" s="12" t="str">
        <f t="shared" si="3"/>
        <v/>
      </c>
      <c r="N41" s="11" t="str">
        <f t="shared" si="4"/>
        <v/>
      </c>
      <c r="O41" s="20">
        <f t="shared" si="0"/>
        <v>0</v>
      </c>
      <c r="P41" s="20" t="str">
        <f t="shared" si="1"/>
        <v xml:space="preserve"> </v>
      </c>
      <c r="Q41" s="20" t="str">
        <f t="shared" si="5"/>
        <v/>
      </c>
      <c r="R41" s="20" t="str">
        <f t="shared" si="6"/>
        <v/>
      </c>
    </row>
    <row r="42" spans="1:18" s="11" customFormat="1" ht="17.25" customHeight="1" x14ac:dyDescent="0.25">
      <c r="A42" s="9" t="str">
        <f>IF(ISNUMBER(C42),(IF(AND(ISNUMBER(C42),OR(C42=1,IFERROR((MOD(C41,2)=0),"Nepravda"))),MAX($A$1:A41)+1,A41)),"")</f>
        <v/>
      </c>
      <c r="B42" s="10" t="str">
        <f t="shared" si="2"/>
        <v/>
      </c>
      <c r="C42" s="10" t="e">
        <f>IF(ROW()-1&lt;=MAX(#REF!),MAX($C$1:C41)+1,"")</f>
        <v>#REF!</v>
      </c>
      <c r="D42" s="10" t="str">
        <f>IF(ISNUMBER($C42),INDEX(#REF!,MATCH('_startovni_listina_vez (2)'!$C42,#REF!,0),1),"")</f>
        <v/>
      </c>
      <c r="E42" s="11" t="str">
        <f>IF(ISNUMBER($C42),INDEX(#REF!,MATCH('_startovni_listina_vez (2)'!$C42,#REF!,0),1),"")</f>
        <v/>
      </c>
      <c r="F42" s="11" t="str">
        <f>IF(ISNUMBER($C42),INDEX(#REF!,MATCH('_startovni_listina_vez (2)'!$C42,#REF!,0),1),"")</f>
        <v/>
      </c>
      <c r="G42" s="11" t="str">
        <f>IF(ISNUMBER($C42),INDEX(#REF!,MATCH('_startovni_listina_vez (2)'!$C42,#REF!,0),1),"")</f>
        <v/>
      </c>
      <c r="H42" s="11" t="str">
        <f>IF(ISNUMBER($C42),INDEX(#REF!,MATCH('_startovni_listina_vez (2)'!$C42,#REF!,0),1),"")</f>
        <v/>
      </c>
      <c r="I42" s="11" t="str">
        <f>IF(ISNUMBER($C42),INDEX(#REF!,MATCH('_startovni_listina_vez (2)'!$C42,#REF!,0),1),"")</f>
        <v/>
      </c>
      <c r="J42" s="11" t="str">
        <f>IF(ISNUMBER($C42),INDEX(#REF!,MATCH('_startovni_listina_vez (2)'!$C42,#REF!,0),1),"")</f>
        <v/>
      </c>
      <c r="K42" s="16"/>
      <c r="L42" s="16"/>
      <c r="M42" s="12" t="str">
        <f t="shared" si="3"/>
        <v/>
      </c>
      <c r="N42" s="11" t="str">
        <f t="shared" si="4"/>
        <v/>
      </c>
      <c r="O42" s="20">
        <f t="shared" si="0"/>
        <v>0</v>
      </c>
      <c r="P42" s="20" t="str">
        <f t="shared" si="1"/>
        <v xml:space="preserve"> </v>
      </c>
      <c r="Q42" s="20" t="str">
        <f t="shared" si="5"/>
        <v/>
      </c>
      <c r="R42" s="20" t="str">
        <f t="shared" si="6"/>
        <v/>
      </c>
    </row>
    <row r="43" spans="1:18" s="11" customFormat="1" ht="17.25" customHeight="1" x14ac:dyDescent="0.25">
      <c r="A43" s="9" t="str">
        <f>IF(ISNUMBER(C43),(IF(AND(ISNUMBER(C43),OR(C43=1,IFERROR((MOD(C42,2)=0),"Nepravda"))),MAX($A$1:A42)+1,A42)),"")</f>
        <v/>
      </c>
      <c r="B43" s="10" t="str">
        <f t="shared" si="2"/>
        <v/>
      </c>
      <c r="C43" s="10" t="e">
        <f>IF(ROW()-1&lt;=MAX(#REF!),MAX($C$1:C42)+1,"")</f>
        <v>#REF!</v>
      </c>
      <c r="D43" s="10" t="str">
        <f>IF(ISNUMBER($C43),INDEX(#REF!,MATCH('_startovni_listina_vez (2)'!$C43,#REF!,0),1),"")</f>
        <v/>
      </c>
      <c r="E43" s="11" t="str">
        <f>IF(ISNUMBER($C43),INDEX(#REF!,MATCH('_startovni_listina_vez (2)'!$C43,#REF!,0),1),"")</f>
        <v/>
      </c>
      <c r="F43" s="11" t="str">
        <f>IF(ISNUMBER($C43),INDEX(#REF!,MATCH('_startovni_listina_vez (2)'!$C43,#REF!,0),1),"")</f>
        <v/>
      </c>
      <c r="G43" s="11" t="str">
        <f>IF(ISNUMBER($C43),INDEX(#REF!,MATCH('_startovni_listina_vez (2)'!$C43,#REF!,0),1),"")</f>
        <v/>
      </c>
      <c r="H43" s="11" t="str">
        <f>IF(ISNUMBER($C43),INDEX(#REF!,MATCH('_startovni_listina_vez (2)'!$C43,#REF!,0),1),"")</f>
        <v/>
      </c>
      <c r="I43" s="11" t="str">
        <f>IF(ISNUMBER($C43),INDEX(#REF!,MATCH('_startovni_listina_vez (2)'!$C43,#REF!,0),1),"")</f>
        <v/>
      </c>
      <c r="J43" s="11" t="str">
        <f>IF(ISNUMBER($C43),INDEX(#REF!,MATCH('_startovni_listina_vez (2)'!$C43,#REF!,0),1),"")</f>
        <v/>
      </c>
      <c r="K43" s="16"/>
      <c r="L43" s="16"/>
      <c r="M43" s="12" t="str">
        <f t="shared" si="3"/>
        <v/>
      </c>
      <c r="N43" s="11" t="str">
        <f t="shared" si="4"/>
        <v/>
      </c>
      <c r="O43" s="20">
        <f t="shared" si="0"/>
        <v>0</v>
      </c>
      <c r="P43" s="20" t="str">
        <f t="shared" si="1"/>
        <v xml:space="preserve"> </v>
      </c>
      <c r="Q43" s="20" t="str">
        <f t="shared" si="5"/>
        <v/>
      </c>
      <c r="R43" s="20" t="str">
        <f t="shared" si="6"/>
        <v/>
      </c>
    </row>
    <row r="44" spans="1:18" s="11" customFormat="1" ht="17.25" customHeight="1" x14ac:dyDescent="0.25">
      <c r="A44" s="9" t="str">
        <f>IF(ISNUMBER(C44),(IF(AND(ISNUMBER(C44),OR(C44=1,IFERROR((MOD(C43,2)=0),"Nepravda"))),MAX($A$1:A43)+1,A43)),"")</f>
        <v/>
      </c>
      <c r="B44" s="10" t="str">
        <f t="shared" si="2"/>
        <v/>
      </c>
      <c r="C44" s="10" t="e">
        <f>IF(ROW()-1&lt;=MAX(#REF!),MAX($C$1:C43)+1,"")</f>
        <v>#REF!</v>
      </c>
      <c r="D44" s="10" t="str">
        <f>IF(ISNUMBER($C44),INDEX(#REF!,MATCH('_startovni_listina_vez (2)'!$C44,#REF!,0),1),"")</f>
        <v/>
      </c>
      <c r="E44" s="11" t="str">
        <f>IF(ISNUMBER($C44),INDEX(#REF!,MATCH('_startovni_listina_vez (2)'!$C44,#REF!,0),1),"")</f>
        <v/>
      </c>
      <c r="F44" s="11" t="str">
        <f>IF(ISNUMBER($C44),INDEX(#REF!,MATCH('_startovni_listina_vez (2)'!$C44,#REF!,0),1),"")</f>
        <v/>
      </c>
      <c r="G44" s="11" t="str">
        <f>IF(ISNUMBER($C44),INDEX(#REF!,MATCH('_startovni_listina_vez (2)'!$C44,#REF!,0),1),"")</f>
        <v/>
      </c>
      <c r="H44" s="11" t="str">
        <f>IF(ISNUMBER($C44),INDEX(#REF!,MATCH('_startovni_listina_vez (2)'!$C44,#REF!,0),1),"")</f>
        <v/>
      </c>
      <c r="I44" s="11" t="str">
        <f>IF(ISNUMBER($C44),INDEX(#REF!,MATCH('_startovni_listina_vez (2)'!$C44,#REF!,0),1),"")</f>
        <v/>
      </c>
      <c r="J44" s="11" t="str">
        <f>IF(ISNUMBER($C44),INDEX(#REF!,MATCH('_startovni_listina_vez (2)'!$C44,#REF!,0),1),"")</f>
        <v/>
      </c>
      <c r="K44" s="16"/>
      <c r="L44" s="16"/>
      <c r="M44" s="12" t="str">
        <f t="shared" si="3"/>
        <v/>
      </c>
      <c r="N44" s="11" t="str">
        <f t="shared" si="4"/>
        <v/>
      </c>
      <c r="O44" s="20">
        <f t="shared" si="0"/>
        <v>0</v>
      </c>
      <c r="P44" s="20" t="str">
        <f t="shared" si="1"/>
        <v xml:space="preserve"> </v>
      </c>
      <c r="Q44" s="20" t="str">
        <f t="shared" si="5"/>
        <v/>
      </c>
      <c r="R44" s="20" t="str">
        <f t="shared" si="6"/>
        <v/>
      </c>
    </row>
    <row r="45" spans="1:18" s="11" customFormat="1" ht="17.25" customHeight="1" x14ac:dyDescent="0.25">
      <c r="A45" s="9" t="str">
        <f>IF(ISNUMBER(C45),(IF(AND(ISNUMBER(C45),OR(C45=1,IFERROR((MOD(C44,2)=0),"Nepravda"))),MAX($A$1:A44)+1,A44)),"")</f>
        <v/>
      </c>
      <c r="B45" s="10" t="str">
        <f t="shared" si="2"/>
        <v/>
      </c>
      <c r="C45" s="10" t="e">
        <f>IF(ROW()-1&lt;=MAX(#REF!),MAX($C$1:C44)+1,"")</f>
        <v>#REF!</v>
      </c>
      <c r="D45" s="10" t="str">
        <f>IF(ISNUMBER($C45),INDEX(#REF!,MATCH('_startovni_listina_vez (2)'!$C45,#REF!,0),1),"")</f>
        <v/>
      </c>
      <c r="E45" s="11" t="str">
        <f>IF(ISNUMBER($C45),INDEX(#REF!,MATCH('_startovni_listina_vez (2)'!$C45,#REF!,0),1),"")</f>
        <v/>
      </c>
      <c r="F45" s="11" t="str">
        <f>IF(ISNUMBER($C45),INDEX(#REF!,MATCH('_startovni_listina_vez (2)'!$C45,#REF!,0),1),"")</f>
        <v/>
      </c>
      <c r="G45" s="11" t="str">
        <f>IF(ISNUMBER($C45),INDEX(#REF!,MATCH('_startovni_listina_vez (2)'!$C45,#REF!,0),1),"")</f>
        <v/>
      </c>
      <c r="H45" s="11" t="str">
        <f>IF(ISNUMBER($C45),INDEX(#REF!,MATCH('_startovni_listina_vez (2)'!$C45,#REF!,0),1),"")</f>
        <v/>
      </c>
      <c r="I45" s="11" t="str">
        <f>IF(ISNUMBER($C45),INDEX(#REF!,MATCH('_startovni_listina_vez (2)'!$C45,#REF!,0),1),"")</f>
        <v/>
      </c>
      <c r="J45" s="11" t="str">
        <f>IF(ISNUMBER($C45),INDEX(#REF!,MATCH('_startovni_listina_vez (2)'!$C45,#REF!,0),1),"")</f>
        <v/>
      </c>
      <c r="K45" s="16"/>
      <c r="L45" s="16"/>
      <c r="M45" s="12" t="str">
        <f t="shared" si="3"/>
        <v/>
      </c>
      <c r="N45" s="11" t="str">
        <f t="shared" si="4"/>
        <v/>
      </c>
      <c r="O45" s="20">
        <f t="shared" si="0"/>
        <v>0</v>
      </c>
      <c r="P45" s="20" t="str">
        <f t="shared" si="1"/>
        <v xml:space="preserve"> </v>
      </c>
      <c r="Q45" s="20" t="str">
        <f t="shared" si="5"/>
        <v/>
      </c>
      <c r="R45" s="20" t="str">
        <f t="shared" si="6"/>
        <v/>
      </c>
    </row>
    <row r="46" spans="1:18" s="11" customFormat="1" ht="17.25" customHeight="1" x14ac:dyDescent="0.25">
      <c r="A46" s="9" t="str">
        <f>IF(ISNUMBER(C46),(IF(AND(ISNUMBER(C46),OR(C46=1,IFERROR((MOD(C45,2)=0),"Nepravda"))),MAX($A$1:A45)+1,A45)),"")</f>
        <v/>
      </c>
      <c r="B46" s="10" t="str">
        <f t="shared" si="2"/>
        <v/>
      </c>
      <c r="C46" s="10" t="e">
        <f>IF(ROW()-1&lt;=MAX(#REF!),MAX($C$1:C45)+1,"")</f>
        <v>#REF!</v>
      </c>
      <c r="D46" s="10" t="str">
        <f>IF(ISNUMBER($C46),INDEX(#REF!,MATCH('_startovni_listina_vez (2)'!$C46,#REF!,0),1),"")</f>
        <v/>
      </c>
      <c r="E46" s="11" t="str">
        <f>IF(ISNUMBER($C46),INDEX(#REF!,MATCH('_startovni_listina_vez (2)'!$C46,#REF!,0),1),"")</f>
        <v/>
      </c>
      <c r="F46" s="11" t="str">
        <f>IF(ISNUMBER($C46),INDEX(#REF!,MATCH('_startovni_listina_vez (2)'!$C46,#REF!,0),1),"")</f>
        <v/>
      </c>
      <c r="G46" s="11" t="str">
        <f>IF(ISNUMBER($C46),INDEX(#REF!,MATCH('_startovni_listina_vez (2)'!$C46,#REF!,0),1),"")</f>
        <v/>
      </c>
      <c r="H46" s="11" t="str">
        <f>IF(ISNUMBER($C46),INDEX(#REF!,MATCH('_startovni_listina_vez (2)'!$C46,#REF!,0),1),"")</f>
        <v/>
      </c>
      <c r="I46" s="11" t="str">
        <f>IF(ISNUMBER($C46),INDEX(#REF!,MATCH('_startovni_listina_vez (2)'!$C46,#REF!,0),1),"")</f>
        <v/>
      </c>
      <c r="J46" s="11" t="str">
        <f>IF(ISNUMBER($C46),INDEX(#REF!,MATCH('_startovni_listina_vez (2)'!$C46,#REF!,0),1),"")</f>
        <v/>
      </c>
      <c r="K46" s="16"/>
      <c r="L46" s="16"/>
      <c r="M46" s="12" t="str">
        <f t="shared" si="3"/>
        <v/>
      </c>
      <c r="N46" s="11" t="str">
        <f t="shared" si="4"/>
        <v/>
      </c>
      <c r="O46" s="20">
        <f t="shared" si="0"/>
        <v>0</v>
      </c>
      <c r="P46" s="20" t="str">
        <f t="shared" si="1"/>
        <v xml:space="preserve"> </v>
      </c>
      <c r="Q46" s="20" t="str">
        <f t="shared" si="5"/>
        <v/>
      </c>
      <c r="R46" s="20" t="str">
        <f t="shared" si="6"/>
        <v/>
      </c>
    </row>
    <row r="47" spans="1:18" s="11" customFormat="1" ht="17.25" customHeight="1" x14ac:dyDescent="0.25">
      <c r="A47" s="9" t="str">
        <f>IF(ISNUMBER(C47),(IF(AND(ISNUMBER(C47),OR(C47=1,IFERROR((MOD(C46,2)=0),"Nepravda"))),MAX($A$1:A46)+1,A46)),"")</f>
        <v/>
      </c>
      <c r="B47" s="10" t="str">
        <f t="shared" si="2"/>
        <v/>
      </c>
      <c r="C47" s="10" t="e">
        <f>IF(ROW()-1&lt;=MAX(#REF!),MAX($C$1:C46)+1,"")</f>
        <v>#REF!</v>
      </c>
      <c r="D47" s="10" t="str">
        <f>IF(ISNUMBER($C47),INDEX(#REF!,MATCH('_startovni_listina_vez (2)'!$C47,#REF!,0),1),"")</f>
        <v/>
      </c>
      <c r="E47" s="11" t="str">
        <f>IF(ISNUMBER($C47),INDEX(#REF!,MATCH('_startovni_listina_vez (2)'!$C47,#REF!,0),1),"")</f>
        <v/>
      </c>
      <c r="F47" s="11" t="str">
        <f>IF(ISNUMBER($C47),INDEX(#REF!,MATCH('_startovni_listina_vez (2)'!$C47,#REF!,0),1),"")</f>
        <v/>
      </c>
      <c r="G47" s="11" t="str">
        <f>IF(ISNUMBER($C47),INDEX(#REF!,MATCH('_startovni_listina_vez (2)'!$C47,#REF!,0),1),"")</f>
        <v/>
      </c>
      <c r="H47" s="11" t="str">
        <f>IF(ISNUMBER($C47),INDEX(#REF!,MATCH('_startovni_listina_vez (2)'!$C47,#REF!,0),1),"")</f>
        <v/>
      </c>
      <c r="I47" s="11" t="str">
        <f>IF(ISNUMBER($C47),INDEX(#REF!,MATCH('_startovni_listina_vez (2)'!$C47,#REF!,0),1),"")</f>
        <v/>
      </c>
      <c r="J47" s="11" t="str">
        <f>IF(ISNUMBER($C47),INDEX(#REF!,MATCH('_startovni_listina_vez (2)'!$C47,#REF!,0),1),"")</f>
        <v/>
      </c>
      <c r="K47" s="16"/>
      <c r="L47" s="16"/>
      <c r="M47" s="12" t="str">
        <f t="shared" si="3"/>
        <v/>
      </c>
      <c r="N47" s="11" t="str">
        <f t="shared" si="4"/>
        <v/>
      </c>
      <c r="O47" s="20">
        <f t="shared" si="0"/>
        <v>0</v>
      </c>
      <c r="P47" s="20" t="str">
        <f t="shared" si="1"/>
        <v xml:space="preserve"> </v>
      </c>
      <c r="Q47" s="20" t="str">
        <f t="shared" si="5"/>
        <v/>
      </c>
      <c r="R47" s="20" t="str">
        <f t="shared" si="6"/>
        <v/>
      </c>
    </row>
    <row r="48" spans="1:18" s="11" customFormat="1" ht="17.25" customHeight="1" x14ac:dyDescent="0.25">
      <c r="A48" s="9" t="str">
        <f>IF(ISNUMBER(C48),(IF(AND(ISNUMBER(C48),OR(C48=1,IFERROR((MOD(C47,2)=0),"Nepravda"))),MAX($A$1:A47)+1,A47)),"")</f>
        <v/>
      </c>
      <c r="B48" s="10" t="str">
        <f t="shared" si="2"/>
        <v/>
      </c>
      <c r="C48" s="10" t="e">
        <f>IF(ROW()-1&lt;=MAX(#REF!),MAX($C$1:C47)+1,"")</f>
        <v>#REF!</v>
      </c>
      <c r="D48" s="10" t="str">
        <f>IF(ISNUMBER($C48),INDEX(#REF!,MATCH('_startovni_listina_vez (2)'!$C48,#REF!,0),1),"")</f>
        <v/>
      </c>
      <c r="E48" s="11" t="str">
        <f>IF(ISNUMBER($C48),INDEX(#REF!,MATCH('_startovni_listina_vez (2)'!$C48,#REF!,0),1),"")</f>
        <v/>
      </c>
      <c r="F48" s="11" t="str">
        <f>IF(ISNUMBER($C48),INDEX(#REF!,MATCH('_startovni_listina_vez (2)'!$C48,#REF!,0),1),"")</f>
        <v/>
      </c>
      <c r="G48" s="11" t="str">
        <f>IF(ISNUMBER($C48),INDEX(#REF!,MATCH('_startovni_listina_vez (2)'!$C48,#REF!,0),1),"")</f>
        <v/>
      </c>
      <c r="H48" s="11" t="str">
        <f>IF(ISNUMBER($C48),INDEX(#REF!,MATCH('_startovni_listina_vez (2)'!$C48,#REF!,0),1),"")</f>
        <v/>
      </c>
      <c r="I48" s="11" t="str">
        <f>IF(ISNUMBER($C48),INDEX(#REF!,MATCH('_startovni_listina_vez (2)'!$C48,#REF!,0),1),"")</f>
        <v/>
      </c>
      <c r="J48" s="11" t="str">
        <f>IF(ISNUMBER($C48),INDEX(#REF!,MATCH('_startovni_listina_vez (2)'!$C48,#REF!,0),1),"")</f>
        <v/>
      </c>
      <c r="K48" s="16"/>
      <c r="L48" s="16"/>
      <c r="M48" s="12" t="str">
        <f t="shared" si="3"/>
        <v/>
      </c>
      <c r="N48" s="11" t="str">
        <f t="shared" si="4"/>
        <v/>
      </c>
      <c r="O48" s="20">
        <f t="shared" si="0"/>
        <v>0</v>
      </c>
      <c r="P48" s="20" t="str">
        <f t="shared" si="1"/>
        <v xml:space="preserve"> </v>
      </c>
      <c r="Q48" s="20" t="str">
        <f t="shared" si="5"/>
        <v/>
      </c>
      <c r="R48" s="20" t="str">
        <f t="shared" si="6"/>
        <v/>
      </c>
    </row>
    <row r="49" spans="1:18" s="11" customFormat="1" ht="17.25" customHeight="1" x14ac:dyDescent="0.25">
      <c r="A49" s="9" t="str">
        <f>IF(ISNUMBER(C49),(IF(AND(ISNUMBER(C49),OR(C49=1,IFERROR((MOD(C48,2)=0),"Nepravda"))),MAX($A$1:A48)+1,A48)),"")</f>
        <v/>
      </c>
      <c r="B49" s="10" t="str">
        <f t="shared" si="2"/>
        <v/>
      </c>
      <c r="C49" s="10" t="e">
        <f>IF(ROW()-1&lt;=MAX(#REF!),MAX($C$1:C48)+1,"")</f>
        <v>#REF!</v>
      </c>
      <c r="D49" s="10" t="str">
        <f>IF(ISNUMBER($C49),INDEX(#REF!,MATCH('_startovni_listina_vez (2)'!$C49,#REF!,0),1),"")</f>
        <v/>
      </c>
      <c r="E49" s="11" t="str">
        <f>IF(ISNUMBER($C49),INDEX(#REF!,MATCH('_startovni_listina_vez (2)'!$C49,#REF!,0),1),"")</f>
        <v/>
      </c>
      <c r="F49" s="11" t="str">
        <f>IF(ISNUMBER($C49),INDEX(#REF!,MATCH('_startovni_listina_vez (2)'!$C49,#REF!,0),1),"")</f>
        <v/>
      </c>
      <c r="G49" s="11" t="str">
        <f>IF(ISNUMBER($C49),INDEX(#REF!,MATCH('_startovni_listina_vez (2)'!$C49,#REF!,0),1),"")</f>
        <v/>
      </c>
      <c r="H49" s="11" t="str">
        <f>IF(ISNUMBER($C49),INDEX(#REF!,MATCH('_startovni_listina_vez (2)'!$C49,#REF!,0),1),"")</f>
        <v/>
      </c>
      <c r="I49" s="11" t="str">
        <f>IF(ISNUMBER($C49),INDEX(#REF!,MATCH('_startovni_listina_vez (2)'!$C49,#REF!,0),1),"")</f>
        <v/>
      </c>
      <c r="J49" s="11" t="str">
        <f>IF(ISNUMBER($C49),INDEX(#REF!,MATCH('_startovni_listina_vez (2)'!$C49,#REF!,0),1),"")</f>
        <v/>
      </c>
      <c r="K49" s="16"/>
      <c r="L49" s="16"/>
      <c r="M49" s="12" t="str">
        <f t="shared" si="3"/>
        <v/>
      </c>
      <c r="N49" s="11" t="str">
        <f t="shared" si="4"/>
        <v/>
      </c>
      <c r="O49" s="20">
        <f t="shared" si="0"/>
        <v>0</v>
      </c>
      <c r="P49" s="20" t="str">
        <f t="shared" si="1"/>
        <v xml:space="preserve"> </v>
      </c>
      <c r="Q49" s="20" t="str">
        <f t="shared" si="5"/>
        <v/>
      </c>
      <c r="R49" s="20" t="str">
        <f t="shared" si="6"/>
        <v/>
      </c>
    </row>
    <row r="50" spans="1:18" s="11" customFormat="1" ht="17.25" customHeight="1" x14ac:dyDescent="0.25">
      <c r="A50" s="9" t="str">
        <f>IF(ISNUMBER(C50),(IF(AND(ISNUMBER(C50),OR(C50=1,IFERROR((MOD(C49,2)=0),"Nepravda"))),MAX($A$1:A49)+1,A49)),"")</f>
        <v/>
      </c>
      <c r="B50" s="10" t="str">
        <f t="shared" si="2"/>
        <v/>
      </c>
      <c r="C50" s="10" t="e">
        <f>IF(ROW()-1&lt;=MAX(#REF!),MAX($C$1:C49)+1,"")</f>
        <v>#REF!</v>
      </c>
      <c r="D50" s="10" t="str">
        <f>IF(ISNUMBER($C50),INDEX(#REF!,MATCH('_startovni_listina_vez (2)'!$C50,#REF!,0),1),"")</f>
        <v/>
      </c>
      <c r="E50" s="11" t="str">
        <f>IF(ISNUMBER($C50),INDEX(#REF!,MATCH('_startovni_listina_vez (2)'!$C50,#REF!,0),1),"")</f>
        <v/>
      </c>
      <c r="F50" s="11" t="str">
        <f>IF(ISNUMBER($C50),INDEX(#REF!,MATCH('_startovni_listina_vez (2)'!$C50,#REF!,0),1),"")</f>
        <v/>
      </c>
      <c r="G50" s="11" t="str">
        <f>IF(ISNUMBER($C50),INDEX(#REF!,MATCH('_startovni_listina_vez (2)'!$C50,#REF!,0),1),"")</f>
        <v/>
      </c>
      <c r="H50" s="11" t="str">
        <f>IF(ISNUMBER($C50),INDEX(#REF!,MATCH('_startovni_listina_vez (2)'!$C50,#REF!,0),1),"")</f>
        <v/>
      </c>
      <c r="I50" s="11" t="str">
        <f>IF(ISNUMBER($C50),INDEX(#REF!,MATCH('_startovni_listina_vez (2)'!$C50,#REF!,0),1),"")</f>
        <v/>
      </c>
      <c r="J50" s="11" t="str">
        <f>IF(ISNUMBER($C50),INDEX(#REF!,MATCH('_startovni_listina_vez (2)'!$C50,#REF!,0),1),"")</f>
        <v/>
      </c>
      <c r="K50" s="16"/>
      <c r="L50" s="16"/>
      <c r="M50" s="12" t="str">
        <f t="shared" si="3"/>
        <v/>
      </c>
      <c r="N50" s="11" t="str">
        <f t="shared" si="4"/>
        <v/>
      </c>
      <c r="O50" s="20">
        <f t="shared" si="0"/>
        <v>0</v>
      </c>
      <c r="P50" s="20" t="str">
        <f t="shared" si="1"/>
        <v xml:space="preserve"> </v>
      </c>
      <c r="Q50" s="20" t="str">
        <f t="shared" si="5"/>
        <v/>
      </c>
      <c r="R50" s="20" t="str">
        <f t="shared" si="6"/>
        <v/>
      </c>
    </row>
    <row r="51" spans="1:18" s="11" customFormat="1" ht="17.25" customHeight="1" x14ac:dyDescent="0.25">
      <c r="A51" s="9" t="str">
        <f>IF(ISNUMBER(C51),(IF(AND(ISNUMBER(C51),OR(C51=1,IFERROR((MOD(C50,2)=0),"Nepravda"))),MAX($A$1:A50)+1,A50)),"")</f>
        <v/>
      </c>
      <c r="B51" s="10" t="str">
        <f t="shared" si="2"/>
        <v/>
      </c>
      <c r="C51" s="10" t="e">
        <f>IF(ROW()-1&lt;=MAX(#REF!),MAX($C$1:C50)+1,"")</f>
        <v>#REF!</v>
      </c>
      <c r="D51" s="10" t="str">
        <f>IF(ISNUMBER($C51),INDEX(#REF!,MATCH('_startovni_listina_vez (2)'!$C51,#REF!,0),1),"")</f>
        <v/>
      </c>
      <c r="E51" s="11" t="str">
        <f>IF(ISNUMBER($C51),INDEX(#REF!,MATCH('_startovni_listina_vez (2)'!$C51,#REF!,0),1),"")</f>
        <v/>
      </c>
      <c r="F51" s="11" t="str">
        <f>IF(ISNUMBER($C51),INDEX(#REF!,MATCH('_startovni_listina_vez (2)'!$C51,#REF!,0),1),"")</f>
        <v/>
      </c>
      <c r="G51" s="11" t="str">
        <f>IF(ISNUMBER($C51),INDEX(#REF!,MATCH('_startovni_listina_vez (2)'!$C51,#REF!,0),1),"")</f>
        <v/>
      </c>
      <c r="H51" s="11" t="str">
        <f>IF(ISNUMBER($C51),INDEX(#REF!,MATCH('_startovni_listina_vez (2)'!$C51,#REF!,0),1),"")</f>
        <v/>
      </c>
      <c r="I51" s="11" t="str">
        <f>IF(ISNUMBER($C51),INDEX(#REF!,MATCH('_startovni_listina_vez (2)'!$C51,#REF!,0),1),"")</f>
        <v/>
      </c>
      <c r="J51" s="11" t="str">
        <f>IF(ISNUMBER($C51),INDEX(#REF!,MATCH('_startovni_listina_vez (2)'!$C51,#REF!,0),1),"")</f>
        <v/>
      </c>
      <c r="K51" s="16"/>
      <c r="L51" s="16"/>
      <c r="M51" s="12" t="str">
        <f t="shared" si="3"/>
        <v/>
      </c>
      <c r="N51" s="11" t="str">
        <f t="shared" si="4"/>
        <v/>
      </c>
      <c r="O51" s="20">
        <f t="shared" si="0"/>
        <v>0</v>
      </c>
      <c r="P51" s="20" t="str">
        <f t="shared" si="1"/>
        <v xml:space="preserve"> </v>
      </c>
      <c r="Q51" s="20" t="str">
        <f t="shared" si="5"/>
        <v/>
      </c>
      <c r="R51" s="20" t="str">
        <f t="shared" si="6"/>
        <v/>
      </c>
    </row>
    <row r="52" spans="1:18" s="11" customFormat="1" ht="17.25" customHeight="1" x14ac:dyDescent="0.25">
      <c r="A52" s="9" t="str">
        <f>IF(ISNUMBER(C52),(IF(AND(ISNUMBER(C52),OR(C52=1,IFERROR((MOD(C51,2)=0),"Nepravda"))),MAX($A$1:A51)+1,A51)),"")</f>
        <v/>
      </c>
      <c r="B52" s="10" t="str">
        <f t="shared" si="2"/>
        <v/>
      </c>
      <c r="C52" s="10" t="e">
        <f>IF(ROW()-1&lt;=MAX(#REF!),MAX($C$1:C51)+1,"")</f>
        <v>#REF!</v>
      </c>
      <c r="D52" s="10" t="str">
        <f>IF(ISNUMBER($C52),INDEX(#REF!,MATCH('_startovni_listina_vez (2)'!$C52,#REF!,0),1),"")</f>
        <v/>
      </c>
      <c r="E52" s="11" t="str">
        <f>IF(ISNUMBER($C52),INDEX(#REF!,MATCH('_startovni_listina_vez (2)'!$C52,#REF!,0),1),"")</f>
        <v/>
      </c>
      <c r="F52" s="11" t="str">
        <f>IF(ISNUMBER($C52),INDEX(#REF!,MATCH('_startovni_listina_vez (2)'!$C52,#REF!,0),1),"")</f>
        <v/>
      </c>
      <c r="G52" s="11" t="str">
        <f>IF(ISNUMBER($C52),INDEX(#REF!,MATCH('_startovni_listina_vez (2)'!$C52,#REF!,0),1),"")</f>
        <v/>
      </c>
      <c r="H52" s="11" t="str">
        <f>IF(ISNUMBER($C52),INDEX(#REF!,MATCH('_startovni_listina_vez (2)'!$C52,#REF!,0),1),"")</f>
        <v/>
      </c>
      <c r="I52" s="11" t="str">
        <f>IF(ISNUMBER($C52),INDEX(#REF!,MATCH('_startovni_listina_vez (2)'!$C52,#REF!,0),1),"")</f>
        <v/>
      </c>
      <c r="J52" s="11" t="str">
        <f>IF(ISNUMBER($C52),INDEX(#REF!,MATCH('_startovni_listina_vez (2)'!$C52,#REF!,0),1),"")</f>
        <v/>
      </c>
      <c r="K52" s="16"/>
      <c r="L52" s="16"/>
      <c r="M52" s="12" t="str">
        <f t="shared" si="3"/>
        <v/>
      </c>
      <c r="N52" s="11" t="str">
        <f t="shared" si="4"/>
        <v/>
      </c>
      <c r="O52" s="20">
        <f t="shared" si="0"/>
        <v>0</v>
      </c>
      <c r="P52" s="20" t="str">
        <f t="shared" si="1"/>
        <v xml:space="preserve"> </v>
      </c>
      <c r="Q52" s="20" t="str">
        <f t="shared" si="5"/>
        <v/>
      </c>
      <c r="R52" s="20" t="str">
        <f t="shared" si="6"/>
        <v/>
      </c>
    </row>
    <row r="53" spans="1:18" s="11" customFormat="1" ht="17.25" customHeight="1" x14ac:dyDescent="0.25">
      <c r="A53" s="9" t="str">
        <f>IF(ISNUMBER(C53),(IF(AND(ISNUMBER(C53),OR(C53=1,IFERROR((MOD(C52,2)=0),"Nepravda"))),MAX($A$1:A52)+1,A52)),"")</f>
        <v/>
      </c>
      <c r="B53" s="10" t="str">
        <f t="shared" si="2"/>
        <v/>
      </c>
      <c r="C53" s="10" t="e">
        <f>IF(ROW()-1&lt;=MAX(#REF!),MAX($C$1:C52)+1,"")</f>
        <v>#REF!</v>
      </c>
      <c r="D53" s="10" t="str">
        <f>IF(ISNUMBER($C53),INDEX(#REF!,MATCH('_startovni_listina_vez (2)'!$C53,#REF!,0),1),"")</f>
        <v/>
      </c>
      <c r="E53" s="11" t="str">
        <f>IF(ISNUMBER($C53),INDEX(#REF!,MATCH('_startovni_listina_vez (2)'!$C53,#REF!,0),1),"")</f>
        <v/>
      </c>
      <c r="F53" s="11" t="str">
        <f>IF(ISNUMBER($C53),INDEX(#REF!,MATCH('_startovni_listina_vez (2)'!$C53,#REF!,0),1),"")</f>
        <v/>
      </c>
      <c r="G53" s="11" t="str">
        <f>IF(ISNUMBER($C53),INDEX(#REF!,MATCH('_startovni_listina_vez (2)'!$C53,#REF!,0),1),"")</f>
        <v/>
      </c>
      <c r="H53" s="11" t="str">
        <f>IF(ISNUMBER($C53),INDEX(#REF!,MATCH('_startovni_listina_vez (2)'!$C53,#REF!,0),1),"")</f>
        <v/>
      </c>
      <c r="I53" s="11" t="str">
        <f>IF(ISNUMBER($C53),INDEX(#REF!,MATCH('_startovni_listina_vez (2)'!$C53,#REF!,0),1),"")</f>
        <v/>
      </c>
      <c r="J53" s="11" t="str">
        <f>IF(ISNUMBER($C53),INDEX(#REF!,MATCH('_startovni_listina_vez (2)'!$C53,#REF!,0),1),"")</f>
        <v/>
      </c>
      <c r="K53" s="16"/>
      <c r="L53" s="16"/>
      <c r="M53" s="12" t="str">
        <f t="shared" si="3"/>
        <v/>
      </c>
      <c r="N53" s="11" t="str">
        <f t="shared" si="4"/>
        <v/>
      </c>
      <c r="O53" s="20">
        <f t="shared" si="0"/>
        <v>0</v>
      </c>
      <c r="P53" s="20" t="str">
        <f t="shared" si="1"/>
        <v xml:space="preserve"> </v>
      </c>
      <c r="Q53" s="20" t="str">
        <f t="shared" si="5"/>
        <v/>
      </c>
      <c r="R53" s="20" t="str">
        <f t="shared" si="6"/>
        <v/>
      </c>
    </row>
    <row r="54" spans="1:18" s="11" customFormat="1" ht="17.25" customHeight="1" x14ac:dyDescent="0.25">
      <c r="A54" s="9" t="str">
        <f>IF(ISNUMBER(C54),(IF(AND(ISNUMBER(C54),OR(C54=1,IFERROR((MOD(C53,2)=0),"Nepravda"))),MAX($A$1:A53)+1,A53)),"")</f>
        <v/>
      </c>
      <c r="B54" s="10" t="str">
        <f t="shared" si="2"/>
        <v/>
      </c>
      <c r="C54" s="10" t="e">
        <f>IF(ROW()-1&lt;=MAX(#REF!),MAX($C$1:C53)+1,"")</f>
        <v>#REF!</v>
      </c>
      <c r="D54" s="10" t="str">
        <f>IF(ISNUMBER($C54),INDEX(#REF!,MATCH('_startovni_listina_vez (2)'!$C54,#REF!,0),1),"")</f>
        <v/>
      </c>
      <c r="E54" s="11" t="str">
        <f>IF(ISNUMBER($C54),INDEX(#REF!,MATCH('_startovni_listina_vez (2)'!$C54,#REF!,0),1),"")</f>
        <v/>
      </c>
      <c r="F54" s="11" t="str">
        <f>IF(ISNUMBER($C54),INDEX(#REF!,MATCH('_startovni_listina_vez (2)'!$C54,#REF!,0),1),"")</f>
        <v/>
      </c>
      <c r="G54" s="11" t="str">
        <f>IF(ISNUMBER($C54),INDEX(#REF!,MATCH('_startovni_listina_vez (2)'!$C54,#REF!,0),1),"")</f>
        <v/>
      </c>
      <c r="H54" s="11" t="str">
        <f>IF(ISNUMBER($C54),INDEX(#REF!,MATCH('_startovni_listina_vez (2)'!$C54,#REF!,0),1),"")</f>
        <v/>
      </c>
      <c r="I54" s="11" t="str">
        <f>IF(ISNUMBER($C54),INDEX(#REF!,MATCH('_startovni_listina_vez (2)'!$C54,#REF!,0),1),"")</f>
        <v/>
      </c>
      <c r="J54" s="11" t="str">
        <f>IF(ISNUMBER($C54),INDEX(#REF!,MATCH('_startovni_listina_vez (2)'!$C54,#REF!,0),1),"")</f>
        <v/>
      </c>
      <c r="K54" s="16"/>
      <c r="L54" s="16"/>
      <c r="M54" s="12" t="str">
        <f t="shared" si="3"/>
        <v/>
      </c>
      <c r="N54" s="11" t="str">
        <f t="shared" si="4"/>
        <v/>
      </c>
      <c r="O54" s="20">
        <f t="shared" si="0"/>
        <v>0</v>
      </c>
      <c r="P54" s="20" t="str">
        <f t="shared" si="1"/>
        <v xml:space="preserve"> </v>
      </c>
      <c r="Q54" s="20" t="str">
        <f t="shared" si="5"/>
        <v/>
      </c>
      <c r="R54" s="20" t="str">
        <f t="shared" si="6"/>
        <v/>
      </c>
    </row>
    <row r="55" spans="1:18" s="11" customFormat="1" ht="17.25" customHeight="1" x14ac:dyDescent="0.25">
      <c r="A55" s="9" t="str">
        <f>IF(ISNUMBER(C55),(IF(AND(ISNUMBER(C55),OR(C55=1,IFERROR((MOD(C54,2)=0),"Nepravda"))),MAX($A$1:A54)+1,A54)),"")</f>
        <v/>
      </c>
      <c r="B55" s="10" t="str">
        <f t="shared" si="2"/>
        <v/>
      </c>
      <c r="C55" s="10" t="e">
        <f>IF(ROW()-1&lt;=MAX(#REF!),MAX($C$1:C54)+1,"")</f>
        <v>#REF!</v>
      </c>
      <c r="D55" s="10" t="str">
        <f>IF(ISNUMBER($C55),INDEX(#REF!,MATCH('_startovni_listina_vez (2)'!$C55,#REF!,0),1),"")</f>
        <v/>
      </c>
      <c r="E55" s="11" t="str">
        <f>IF(ISNUMBER($C55),INDEX(#REF!,MATCH('_startovni_listina_vez (2)'!$C55,#REF!,0),1),"")</f>
        <v/>
      </c>
      <c r="F55" s="11" t="str">
        <f>IF(ISNUMBER($C55),INDEX(#REF!,MATCH('_startovni_listina_vez (2)'!$C55,#REF!,0),1),"")</f>
        <v/>
      </c>
      <c r="G55" s="11" t="str">
        <f>IF(ISNUMBER($C55),INDEX(#REF!,MATCH('_startovni_listina_vez (2)'!$C55,#REF!,0),1),"")</f>
        <v/>
      </c>
      <c r="H55" s="11" t="str">
        <f>IF(ISNUMBER($C55),INDEX(#REF!,MATCH('_startovni_listina_vez (2)'!$C55,#REF!,0),1),"")</f>
        <v/>
      </c>
      <c r="I55" s="11" t="str">
        <f>IF(ISNUMBER($C55),INDEX(#REF!,MATCH('_startovni_listina_vez (2)'!$C55,#REF!,0),1),"")</f>
        <v/>
      </c>
      <c r="J55" s="11" t="str">
        <f>IF(ISNUMBER($C55),INDEX(#REF!,MATCH('_startovni_listina_vez (2)'!$C55,#REF!,0),1),"")</f>
        <v/>
      </c>
      <c r="K55" s="16"/>
      <c r="L55" s="16"/>
      <c r="M55" s="12" t="str">
        <f t="shared" si="3"/>
        <v/>
      </c>
      <c r="N55" s="11" t="str">
        <f t="shared" si="4"/>
        <v/>
      </c>
      <c r="O55" s="20">
        <f t="shared" si="0"/>
        <v>0</v>
      </c>
      <c r="P55" s="20" t="str">
        <f t="shared" si="1"/>
        <v xml:space="preserve"> </v>
      </c>
      <c r="Q55" s="20" t="str">
        <f t="shared" si="5"/>
        <v/>
      </c>
      <c r="R55" s="20" t="str">
        <f t="shared" si="6"/>
        <v/>
      </c>
    </row>
    <row r="56" spans="1:18" s="11" customFormat="1" ht="17.25" customHeight="1" x14ac:dyDescent="0.25">
      <c r="A56" s="9" t="str">
        <f>IF(ISNUMBER(C56),(IF(AND(ISNUMBER(C56),OR(C56=1,IFERROR((MOD(C55,2)=0),"Nepravda"))),MAX($A$1:A55)+1,A55)),"")</f>
        <v/>
      </c>
      <c r="B56" s="10" t="str">
        <f t="shared" si="2"/>
        <v/>
      </c>
      <c r="C56" s="10" t="e">
        <f>IF(ROW()-1&lt;=MAX(#REF!),MAX($C$1:C55)+1,"")</f>
        <v>#REF!</v>
      </c>
      <c r="D56" s="10" t="str">
        <f>IF(ISNUMBER($C56),INDEX(#REF!,MATCH('_startovni_listina_vez (2)'!$C56,#REF!,0),1),"")</f>
        <v/>
      </c>
      <c r="E56" s="11" t="str">
        <f>IF(ISNUMBER($C56),INDEX(#REF!,MATCH('_startovni_listina_vez (2)'!$C56,#REF!,0),1),"")</f>
        <v/>
      </c>
      <c r="F56" s="11" t="str">
        <f>IF(ISNUMBER($C56),INDEX(#REF!,MATCH('_startovni_listina_vez (2)'!$C56,#REF!,0),1),"")</f>
        <v/>
      </c>
      <c r="G56" s="11" t="str">
        <f>IF(ISNUMBER($C56),INDEX(#REF!,MATCH('_startovni_listina_vez (2)'!$C56,#REF!,0),1),"")</f>
        <v/>
      </c>
      <c r="H56" s="11" t="str">
        <f>IF(ISNUMBER($C56),INDEX(#REF!,MATCH('_startovni_listina_vez (2)'!$C56,#REF!,0),1),"")</f>
        <v/>
      </c>
      <c r="I56" s="11" t="str">
        <f>IF(ISNUMBER($C56),INDEX(#REF!,MATCH('_startovni_listina_vez (2)'!$C56,#REF!,0),1),"")</f>
        <v/>
      </c>
      <c r="J56" s="11" t="str">
        <f>IF(ISNUMBER($C56),INDEX(#REF!,MATCH('_startovni_listina_vez (2)'!$C56,#REF!,0),1),"")</f>
        <v/>
      </c>
      <c r="K56" s="16"/>
      <c r="L56" s="16"/>
      <c r="M56" s="12" t="str">
        <f t="shared" si="3"/>
        <v/>
      </c>
      <c r="N56" s="11" t="str">
        <f t="shared" si="4"/>
        <v/>
      </c>
      <c r="O56" s="20">
        <f t="shared" si="0"/>
        <v>0</v>
      </c>
      <c r="P56" s="20" t="str">
        <f t="shared" si="1"/>
        <v xml:space="preserve"> </v>
      </c>
      <c r="Q56" s="20" t="str">
        <f t="shared" si="5"/>
        <v/>
      </c>
      <c r="R56" s="20" t="str">
        <f t="shared" si="6"/>
        <v/>
      </c>
    </row>
    <row r="57" spans="1:18" s="11" customFormat="1" ht="17.25" customHeight="1" x14ac:dyDescent="0.25">
      <c r="A57" s="9" t="str">
        <f>IF(ISNUMBER(C57),(IF(AND(ISNUMBER(C57),OR(C57=1,IFERROR((MOD(C56,2)=0),"Nepravda"))),MAX($A$1:A56)+1,A56)),"")</f>
        <v/>
      </c>
      <c r="B57" s="10" t="str">
        <f t="shared" si="2"/>
        <v/>
      </c>
      <c r="C57" s="10" t="e">
        <f>IF(ROW()-1&lt;=MAX(#REF!),MAX($C$1:C56)+1,"")</f>
        <v>#REF!</v>
      </c>
      <c r="D57" s="10" t="str">
        <f>IF(ISNUMBER($C57),INDEX(#REF!,MATCH('_startovni_listina_vez (2)'!$C57,#REF!,0),1),"")</f>
        <v/>
      </c>
      <c r="E57" s="11" t="str">
        <f>IF(ISNUMBER($C57),INDEX(#REF!,MATCH('_startovni_listina_vez (2)'!$C57,#REF!,0),1),"")</f>
        <v/>
      </c>
      <c r="F57" s="11" t="str">
        <f>IF(ISNUMBER($C57),INDEX(#REF!,MATCH('_startovni_listina_vez (2)'!$C57,#REF!,0),1),"")</f>
        <v/>
      </c>
      <c r="G57" s="11" t="str">
        <f>IF(ISNUMBER($C57),INDEX(#REF!,MATCH('_startovni_listina_vez (2)'!$C57,#REF!,0),1),"")</f>
        <v/>
      </c>
      <c r="H57" s="11" t="str">
        <f>IF(ISNUMBER($C57),INDEX(#REF!,MATCH('_startovni_listina_vez (2)'!$C57,#REF!,0),1),"")</f>
        <v/>
      </c>
      <c r="I57" s="11" t="str">
        <f>IF(ISNUMBER($C57),INDEX(#REF!,MATCH('_startovni_listina_vez (2)'!$C57,#REF!,0),1),"")</f>
        <v/>
      </c>
      <c r="J57" s="11" t="str">
        <f>IF(ISNUMBER($C57),INDEX(#REF!,MATCH('_startovni_listina_vez (2)'!$C57,#REF!,0),1),"")</f>
        <v/>
      </c>
      <c r="K57" s="16"/>
      <c r="L57" s="16"/>
      <c r="M57" s="12" t="str">
        <f t="shared" si="3"/>
        <v/>
      </c>
      <c r="N57" s="11" t="str">
        <f t="shared" si="4"/>
        <v/>
      </c>
      <c r="O57" s="20">
        <f t="shared" si="0"/>
        <v>0</v>
      </c>
      <c r="P57" s="20" t="str">
        <f t="shared" si="1"/>
        <v xml:space="preserve"> </v>
      </c>
      <c r="Q57" s="20" t="str">
        <f t="shared" si="5"/>
        <v/>
      </c>
      <c r="R57" s="20" t="str">
        <f t="shared" si="6"/>
        <v/>
      </c>
    </row>
    <row r="58" spans="1:18" s="11" customFormat="1" ht="17.25" customHeight="1" x14ac:dyDescent="0.25">
      <c r="A58" s="9" t="str">
        <f>IF(ISNUMBER(C58),(IF(AND(ISNUMBER(C58),OR(C58=1,IFERROR((MOD(C57,2)=0),"Nepravda"))),MAX($A$1:A57)+1,A57)),"")</f>
        <v/>
      </c>
      <c r="B58" s="10" t="str">
        <f t="shared" si="2"/>
        <v/>
      </c>
      <c r="C58" s="10" t="e">
        <f>IF(ROW()-1&lt;=MAX(#REF!),MAX($C$1:C57)+1,"")</f>
        <v>#REF!</v>
      </c>
      <c r="D58" s="10" t="str">
        <f>IF(ISNUMBER($C58),INDEX(#REF!,MATCH('_startovni_listina_vez (2)'!$C58,#REF!,0),1),"")</f>
        <v/>
      </c>
      <c r="E58" s="11" t="str">
        <f>IF(ISNUMBER($C58),INDEX(#REF!,MATCH('_startovni_listina_vez (2)'!$C58,#REF!,0),1),"")</f>
        <v/>
      </c>
      <c r="F58" s="11" t="str">
        <f>IF(ISNUMBER($C58),INDEX(#REF!,MATCH('_startovni_listina_vez (2)'!$C58,#REF!,0),1),"")</f>
        <v/>
      </c>
      <c r="G58" s="11" t="str">
        <f>IF(ISNUMBER($C58),INDEX(#REF!,MATCH('_startovni_listina_vez (2)'!$C58,#REF!,0),1),"")</f>
        <v/>
      </c>
      <c r="H58" s="11" t="str">
        <f>IF(ISNUMBER($C58),INDEX(#REF!,MATCH('_startovni_listina_vez (2)'!$C58,#REF!,0),1),"")</f>
        <v/>
      </c>
      <c r="I58" s="11" t="str">
        <f>IF(ISNUMBER($C58),INDEX(#REF!,MATCH('_startovni_listina_vez (2)'!$C58,#REF!,0),1),"")</f>
        <v/>
      </c>
      <c r="J58" s="11" t="str">
        <f>IF(ISNUMBER($C58),INDEX(#REF!,MATCH('_startovni_listina_vez (2)'!$C58,#REF!,0),1),"")</f>
        <v/>
      </c>
      <c r="K58" s="16"/>
      <c r="L58" s="16"/>
      <c r="M58" s="12" t="str">
        <f t="shared" si="3"/>
        <v/>
      </c>
      <c r="N58" s="11" t="str">
        <f t="shared" si="4"/>
        <v/>
      </c>
      <c r="O58" s="20">
        <f t="shared" si="0"/>
        <v>0</v>
      </c>
      <c r="P58" s="20" t="str">
        <f t="shared" si="1"/>
        <v xml:space="preserve"> </v>
      </c>
      <c r="Q58" s="20" t="str">
        <f t="shared" si="5"/>
        <v/>
      </c>
      <c r="R58" s="20" t="str">
        <f t="shared" si="6"/>
        <v/>
      </c>
    </row>
    <row r="59" spans="1:18" s="11" customFormat="1" ht="17.25" customHeight="1" x14ac:dyDescent="0.25">
      <c r="A59" s="9" t="str">
        <f>IF(ISNUMBER(C59),(IF(AND(ISNUMBER(C59),OR(C59=1,IFERROR((MOD(C58,2)=0),"Nepravda"))),MAX($A$1:A58)+1,A58)),"")</f>
        <v/>
      </c>
      <c r="B59" s="10" t="str">
        <f t="shared" si="2"/>
        <v/>
      </c>
      <c r="C59" s="10" t="e">
        <f>IF(ROW()-1&lt;=MAX(#REF!),MAX($C$1:C58)+1,"")</f>
        <v>#REF!</v>
      </c>
      <c r="D59" s="10" t="str">
        <f>IF(ISNUMBER($C59),INDEX(#REF!,MATCH('_startovni_listina_vez (2)'!$C59,#REF!,0),1),"")</f>
        <v/>
      </c>
      <c r="E59" s="11" t="str">
        <f>IF(ISNUMBER($C59),INDEX(#REF!,MATCH('_startovni_listina_vez (2)'!$C59,#REF!,0),1),"")</f>
        <v/>
      </c>
      <c r="F59" s="11" t="str">
        <f>IF(ISNUMBER($C59),INDEX(#REF!,MATCH('_startovni_listina_vez (2)'!$C59,#REF!,0),1),"")</f>
        <v/>
      </c>
      <c r="G59" s="11" t="str">
        <f>IF(ISNUMBER($C59),INDEX(#REF!,MATCH('_startovni_listina_vez (2)'!$C59,#REF!,0),1),"")</f>
        <v/>
      </c>
      <c r="H59" s="11" t="str">
        <f>IF(ISNUMBER($C59),INDEX(#REF!,MATCH('_startovni_listina_vez (2)'!$C59,#REF!,0),1),"")</f>
        <v/>
      </c>
      <c r="I59" s="11" t="str">
        <f>IF(ISNUMBER($C59),INDEX(#REF!,MATCH('_startovni_listina_vez (2)'!$C59,#REF!,0),1),"")</f>
        <v/>
      </c>
      <c r="J59" s="11" t="str">
        <f>IF(ISNUMBER($C59),INDEX(#REF!,MATCH('_startovni_listina_vez (2)'!$C59,#REF!,0),1),"")</f>
        <v/>
      </c>
      <c r="K59" s="16"/>
      <c r="L59" s="16"/>
      <c r="M59" s="12" t="str">
        <f t="shared" si="3"/>
        <v/>
      </c>
      <c r="N59" s="11" t="str">
        <f t="shared" si="4"/>
        <v/>
      </c>
      <c r="O59" s="20">
        <f t="shared" si="0"/>
        <v>0</v>
      </c>
      <c r="P59" s="20" t="str">
        <f t="shared" si="1"/>
        <v xml:space="preserve"> </v>
      </c>
      <c r="Q59" s="20" t="str">
        <f t="shared" si="5"/>
        <v/>
      </c>
      <c r="R59" s="20" t="str">
        <f t="shared" si="6"/>
        <v/>
      </c>
    </row>
    <row r="60" spans="1:18" s="11" customFormat="1" ht="17.25" customHeight="1" x14ac:dyDescent="0.25">
      <c r="A60" s="9" t="str">
        <f>IF(ISNUMBER(C60),(IF(AND(ISNUMBER(C60),OR(C60=1,IFERROR((MOD(C59,2)=0),"Nepravda"))),MAX($A$1:A59)+1,A59)),"")</f>
        <v/>
      </c>
      <c r="B60" s="10" t="str">
        <f t="shared" si="2"/>
        <v/>
      </c>
      <c r="C60" s="10" t="e">
        <f>IF(ROW()-1&lt;=MAX(#REF!),MAX($C$1:C59)+1,"")</f>
        <v>#REF!</v>
      </c>
      <c r="D60" s="10" t="str">
        <f>IF(ISNUMBER($C60),INDEX(#REF!,MATCH('_startovni_listina_vez (2)'!$C60,#REF!,0),1),"")</f>
        <v/>
      </c>
      <c r="E60" s="11" t="str">
        <f>IF(ISNUMBER($C60),INDEX(#REF!,MATCH('_startovni_listina_vez (2)'!$C60,#REF!,0),1),"")</f>
        <v/>
      </c>
      <c r="F60" s="11" t="str">
        <f>IF(ISNUMBER($C60),INDEX(#REF!,MATCH('_startovni_listina_vez (2)'!$C60,#REF!,0),1),"")</f>
        <v/>
      </c>
      <c r="G60" s="11" t="str">
        <f>IF(ISNUMBER($C60),INDEX(#REF!,MATCH('_startovni_listina_vez (2)'!$C60,#REF!,0),1),"")</f>
        <v/>
      </c>
      <c r="H60" s="11" t="str">
        <f>IF(ISNUMBER($C60),INDEX(#REF!,MATCH('_startovni_listina_vez (2)'!$C60,#REF!,0),1),"")</f>
        <v/>
      </c>
      <c r="I60" s="11" t="str">
        <f>IF(ISNUMBER($C60),INDEX(#REF!,MATCH('_startovni_listina_vez (2)'!$C60,#REF!,0),1),"")</f>
        <v/>
      </c>
      <c r="J60" s="11" t="str">
        <f>IF(ISNUMBER($C60),INDEX(#REF!,MATCH('_startovni_listina_vez (2)'!$C60,#REF!,0),1),"")</f>
        <v/>
      </c>
      <c r="K60" s="16"/>
      <c r="L60" s="16"/>
      <c r="M60" s="12" t="str">
        <f t="shared" si="3"/>
        <v/>
      </c>
      <c r="N60" s="11" t="str">
        <f t="shared" si="4"/>
        <v/>
      </c>
      <c r="O60" s="20">
        <f t="shared" si="0"/>
        <v>0</v>
      </c>
      <c r="P60" s="20" t="str">
        <f t="shared" si="1"/>
        <v xml:space="preserve"> </v>
      </c>
      <c r="Q60" s="20" t="str">
        <f t="shared" si="5"/>
        <v/>
      </c>
      <c r="R60" s="20" t="str">
        <f t="shared" si="6"/>
        <v/>
      </c>
    </row>
    <row r="61" spans="1:18" s="11" customFormat="1" ht="17.25" customHeight="1" x14ac:dyDescent="0.25">
      <c r="A61" s="9" t="str">
        <f>IF(ISNUMBER(C61),(IF(AND(ISNUMBER(C61),OR(C61=1,IFERROR((MOD(C60,2)=0),"Nepravda"))),MAX($A$1:A60)+1,A60)),"")</f>
        <v/>
      </c>
      <c r="B61" s="10" t="str">
        <f t="shared" si="2"/>
        <v/>
      </c>
      <c r="C61" s="10" t="e">
        <f>IF(ROW()-1&lt;=MAX(#REF!),MAX($C$1:C60)+1,"")</f>
        <v>#REF!</v>
      </c>
      <c r="D61" s="10" t="str">
        <f>IF(ISNUMBER($C61),INDEX(#REF!,MATCH('_startovni_listina_vez (2)'!$C61,#REF!,0),1),"")</f>
        <v/>
      </c>
      <c r="E61" s="11" t="str">
        <f>IF(ISNUMBER($C61),INDEX(#REF!,MATCH('_startovni_listina_vez (2)'!$C61,#REF!,0),1),"")</f>
        <v/>
      </c>
      <c r="F61" s="11" t="str">
        <f>IF(ISNUMBER($C61),INDEX(#REF!,MATCH('_startovni_listina_vez (2)'!$C61,#REF!,0),1),"")</f>
        <v/>
      </c>
      <c r="G61" s="11" t="str">
        <f>IF(ISNUMBER($C61),INDEX(#REF!,MATCH('_startovni_listina_vez (2)'!$C61,#REF!,0),1),"")</f>
        <v/>
      </c>
      <c r="H61" s="11" t="str">
        <f>IF(ISNUMBER($C61),INDEX(#REF!,MATCH('_startovni_listina_vez (2)'!$C61,#REF!,0),1),"")</f>
        <v/>
      </c>
      <c r="I61" s="11" t="str">
        <f>IF(ISNUMBER($C61),INDEX(#REF!,MATCH('_startovni_listina_vez (2)'!$C61,#REF!,0),1),"")</f>
        <v/>
      </c>
      <c r="J61" s="11" t="str">
        <f>IF(ISNUMBER($C61),INDEX(#REF!,MATCH('_startovni_listina_vez (2)'!$C61,#REF!,0),1),"")</f>
        <v/>
      </c>
      <c r="K61" s="16"/>
      <c r="L61" s="16"/>
      <c r="M61" s="12" t="str">
        <f t="shared" si="3"/>
        <v/>
      </c>
      <c r="N61" s="11" t="str">
        <f t="shared" si="4"/>
        <v/>
      </c>
      <c r="O61" s="20">
        <f t="shared" si="0"/>
        <v>0</v>
      </c>
      <c r="P61" s="20" t="str">
        <f t="shared" si="1"/>
        <v xml:space="preserve"> </v>
      </c>
      <c r="Q61" s="20" t="str">
        <f t="shared" si="5"/>
        <v/>
      </c>
      <c r="R61" s="20" t="str">
        <f t="shared" si="6"/>
        <v/>
      </c>
    </row>
    <row r="62" spans="1:18" s="11" customFormat="1" ht="17.25" customHeight="1" x14ac:dyDescent="0.25">
      <c r="A62" s="9" t="str">
        <f>IF(ISNUMBER(C62),(IF(AND(ISNUMBER(C62),OR(C62=1,IFERROR((MOD(C61,2)=0),"Nepravda"))),MAX($A$1:A61)+1,A61)),"")</f>
        <v/>
      </c>
      <c r="B62" s="10" t="str">
        <f t="shared" si="2"/>
        <v/>
      </c>
      <c r="C62" s="10" t="e">
        <f>IF(ROW()-1&lt;=MAX(#REF!),MAX($C$1:C61)+1,"")</f>
        <v>#REF!</v>
      </c>
      <c r="D62" s="10" t="str">
        <f>IF(ISNUMBER($C62),INDEX(#REF!,MATCH('_startovni_listina_vez (2)'!$C62,#REF!,0),1),"")</f>
        <v/>
      </c>
      <c r="E62" s="11" t="str">
        <f>IF(ISNUMBER($C62),INDEX(#REF!,MATCH('_startovni_listina_vez (2)'!$C62,#REF!,0),1),"")</f>
        <v/>
      </c>
      <c r="F62" s="11" t="str">
        <f>IF(ISNUMBER($C62),INDEX(#REF!,MATCH('_startovni_listina_vez (2)'!$C62,#REF!,0),1),"")</f>
        <v/>
      </c>
      <c r="G62" s="11" t="str">
        <f>IF(ISNUMBER($C62),INDEX(#REF!,MATCH('_startovni_listina_vez (2)'!$C62,#REF!,0),1),"")</f>
        <v/>
      </c>
      <c r="H62" s="11" t="str">
        <f>IF(ISNUMBER($C62),INDEX(#REF!,MATCH('_startovni_listina_vez (2)'!$C62,#REF!,0),1),"")</f>
        <v/>
      </c>
      <c r="I62" s="11" t="str">
        <f>IF(ISNUMBER($C62),INDEX(#REF!,MATCH('_startovni_listina_vez (2)'!$C62,#REF!,0),1),"")</f>
        <v/>
      </c>
      <c r="J62" s="11" t="str">
        <f>IF(ISNUMBER($C62),INDEX(#REF!,MATCH('_startovni_listina_vez (2)'!$C62,#REF!,0),1),"")</f>
        <v/>
      </c>
      <c r="K62" s="16"/>
      <c r="L62" s="16"/>
      <c r="M62" s="12" t="str">
        <f t="shared" si="3"/>
        <v/>
      </c>
      <c r="N62" s="11" t="str">
        <f t="shared" si="4"/>
        <v/>
      </c>
      <c r="O62" s="20">
        <f t="shared" si="0"/>
        <v>0</v>
      </c>
      <c r="P62" s="20" t="str">
        <f t="shared" si="1"/>
        <v xml:space="preserve"> </v>
      </c>
      <c r="Q62" s="20" t="str">
        <f t="shared" si="5"/>
        <v/>
      </c>
      <c r="R62" s="20" t="str">
        <f t="shared" si="6"/>
        <v/>
      </c>
    </row>
    <row r="63" spans="1:18" s="11" customFormat="1" ht="17.25" customHeight="1" x14ac:dyDescent="0.25">
      <c r="A63" s="9" t="str">
        <f>IF(ISNUMBER(C63),(IF(AND(ISNUMBER(C63),OR(C63=1,IFERROR((MOD(C62,2)=0),"Nepravda"))),MAX($A$1:A62)+1,A62)),"")</f>
        <v/>
      </c>
      <c r="B63" s="10" t="str">
        <f t="shared" si="2"/>
        <v/>
      </c>
      <c r="C63" s="10" t="e">
        <f>IF(ROW()-1&lt;=MAX(#REF!),MAX($C$1:C62)+1,"")</f>
        <v>#REF!</v>
      </c>
      <c r="D63" s="10" t="str">
        <f>IF(ISNUMBER($C63),INDEX(#REF!,MATCH('_startovni_listina_vez (2)'!$C63,#REF!,0),1),"")</f>
        <v/>
      </c>
      <c r="E63" s="11" t="str">
        <f>IF(ISNUMBER($C63),INDEX(#REF!,MATCH('_startovni_listina_vez (2)'!$C63,#REF!,0),1),"")</f>
        <v/>
      </c>
      <c r="F63" s="11" t="str">
        <f>IF(ISNUMBER($C63),INDEX(#REF!,MATCH('_startovni_listina_vez (2)'!$C63,#REF!,0),1),"")</f>
        <v/>
      </c>
      <c r="G63" s="11" t="str">
        <f>IF(ISNUMBER($C63),INDEX(#REF!,MATCH('_startovni_listina_vez (2)'!$C63,#REF!,0),1),"")</f>
        <v/>
      </c>
      <c r="H63" s="11" t="str">
        <f>IF(ISNUMBER($C63),INDEX(#REF!,MATCH('_startovni_listina_vez (2)'!$C63,#REF!,0),1),"")</f>
        <v/>
      </c>
      <c r="I63" s="11" t="str">
        <f>IF(ISNUMBER($C63),INDEX(#REF!,MATCH('_startovni_listina_vez (2)'!$C63,#REF!,0),1),"")</f>
        <v/>
      </c>
      <c r="J63" s="11" t="str">
        <f>IF(ISNUMBER($C63),INDEX(#REF!,MATCH('_startovni_listina_vez (2)'!$C63,#REF!,0),1),"")</f>
        <v/>
      </c>
      <c r="K63" s="16"/>
      <c r="L63" s="16"/>
      <c r="M63" s="12" t="str">
        <f t="shared" si="3"/>
        <v/>
      </c>
      <c r="N63" s="11" t="str">
        <f t="shared" si="4"/>
        <v/>
      </c>
      <c r="O63" s="20">
        <f t="shared" si="0"/>
        <v>0</v>
      </c>
      <c r="P63" s="20" t="str">
        <f t="shared" si="1"/>
        <v xml:space="preserve"> </v>
      </c>
      <c r="Q63" s="20" t="str">
        <f t="shared" si="5"/>
        <v/>
      </c>
      <c r="R63" s="20" t="str">
        <f t="shared" si="6"/>
        <v/>
      </c>
    </row>
    <row r="64" spans="1:18" s="11" customFormat="1" ht="17.25" customHeight="1" x14ac:dyDescent="0.25">
      <c r="A64" s="9" t="str">
        <f>IF(ISNUMBER(C64),(IF(AND(ISNUMBER(C64),OR(C64=1,IFERROR((MOD(C63,2)=0),"Nepravda"))),MAX($A$1:A63)+1,A63)),"")</f>
        <v/>
      </c>
      <c r="B64" s="10" t="str">
        <f t="shared" si="2"/>
        <v/>
      </c>
      <c r="C64" s="10" t="e">
        <f>IF(ROW()-1&lt;=MAX(#REF!),MAX($C$1:C63)+1,"")</f>
        <v>#REF!</v>
      </c>
      <c r="D64" s="10" t="str">
        <f>IF(ISNUMBER($C64),INDEX(#REF!,MATCH('_startovni_listina_vez (2)'!$C64,#REF!,0),1),"")</f>
        <v/>
      </c>
      <c r="E64" s="11" t="str">
        <f>IF(ISNUMBER($C64),INDEX(#REF!,MATCH('_startovni_listina_vez (2)'!$C64,#REF!,0),1),"")</f>
        <v/>
      </c>
      <c r="F64" s="11" t="str">
        <f>IF(ISNUMBER($C64),INDEX(#REF!,MATCH('_startovni_listina_vez (2)'!$C64,#REF!,0),1),"")</f>
        <v/>
      </c>
      <c r="G64" s="11" t="str">
        <f>IF(ISNUMBER($C64),INDEX(#REF!,MATCH('_startovni_listina_vez (2)'!$C64,#REF!,0),1),"")</f>
        <v/>
      </c>
      <c r="H64" s="11" t="str">
        <f>IF(ISNUMBER($C64),INDEX(#REF!,MATCH('_startovni_listina_vez (2)'!$C64,#REF!,0),1),"")</f>
        <v/>
      </c>
      <c r="I64" s="11" t="str">
        <f>IF(ISNUMBER($C64),INDEX(#REF!,MATCH('_startovni_listina_vez (2)'!$C64,#REF!,0),1),"")</f>
        <v/>
      </c>
      <c r="J64" s="11" t="str">
        <f>IF(ISNUMBER($C64),INDEX(#REF!,MATCH('_startovni_listina_vez (2)'!$C64,#REF!,0),1),"")</f>
        <v/>
      </c>
      <c r="K64" s="16"/>
      <c r="L64" s="16"/>
      <c r="M64" s="12" t="str">
        <f t="shared" si="3"/>
        <v/>
      </c>
      <c r="N64" s="11" t="str">
        <f t="shared" si="4"/>
        <v/>
      </c>
      <c r="O64" s="20">
        <f t="shared" si="0"/>
        <v>0</v>
      </c>
      <c r="P64" s="20" t="str">
        <f t="shared" si="1"/>
        <v xml:space="preserve"> </v>
      </c>
      <c r="Q64" s="20" t="str">
        <f t="shared" si="5"/>
        <v/>
      </c>
      <c r="R64" s="20" t="str">
        <f t="shared" si="6"/>
        <v/>
      </c>
    </row>
    <row r="65" spans="1:18" s="11" customFormat="1" ht="17.25" customHeight="1" x14ac:dyDescent="0.25">
      <c r="A65" s="9" t="str">
        <f>IF(ISNUMBER(C65),(IF(AND(ISNUMBER(C65),OR(C65=1,IFERROR((MOD(C64,2)=0),"Nepravda"))),MAX($A$1:A64)+1,A64)),"")</f>
        <v/>
      </c>
      <c r="B65" s="10" t="str">
        <f t="shared" si="2"/>
        <v/>
      </c>
      <c r="C65" s="10" t="e">
        <f>IF(ROW()-1&lt;=MAX(#REF!),MAX($C$1:C64)+1,"")</f>
        <v>#REF!</v>
      </c>
      <c r="D65" s="10" t="str">
        <f>IF(ISNUMBER($C65),INDEX(#REF!,MATCH('_startovni_listina_vez (2)'!$C65,#REF!,0),1),"")</f>
        <v/>
      </c>
      <c r="E65" s="11" t="str">
        <f>IF(ISNUMBER($C65),INDEX(#REF!,MATCH('_startovni_listina_vez (2)'!$C65,#REF!,0),1),"")</f>
        <v/>
      </c>
      <c r="F65" s="11" t="str">
        <f>IF(ISNUMBER($C65),INDEX(#REF!,MATCH('_startovni_listina_vez (2)'!$C65,#REF!,0),1),"")</f>
        <v/>
      </c>
      <c r="G65" s="11" t="str">
        <f>IF(ISNUMBER($C65),INDEX(#REF!,MATCH('_startovni_listina_vez (2)'!$C65,#REF!,0),1),"")</f>
        <v/>
      </c>
      <c r="H65" s="11" t="str">
        <f>IF(ISNUMBER($C65),INDEX(#REF!,MATCH('_startovni_listina_vez (2)'!$C65,#REF!,0),1),"")</f>
        <v/>
      </c>
      <c r="I65" s="11" t="str">
        <f>IF(ISNUMBER($C65),INDEX(#REF!,MATCH('_startovni_listina_vez (2)'!$C65,#REF!,0),1),"")</f>
        <v/>
      </c>
      <c r="J65" s="11" t="str">
        <f>IF(ISNUMBER($C65),INDEX(#REF!,MATCH('_startovni_listina_vez (2)'!$C65,#REF!,0),1),"")</f>
        <v/>
      </c>
      <c r="K65" s="16"/>
      <c r="L65" s="16"/>
      <c r="M65" s="12" t="str">
        <f t="shared" si="3"/>
        <v/>
      </c>
      <c r="N65" s="11" t="str">
        <f t="shared" si="4"/>
        <v/>
      </c>
      <c r="O65" s="20">
        <f t="shared" si="0"/>
        <v>0</v>
      </c>
      <c r="P65" s="20" t="str">
        <f t="shared" si="1"/>
        <v xml:space="preserve"> </v>
      </c>
      <c r="Q65" s="20" t="str">
        <f t="shared" si="5"/>
        <v/>
      </c>
      <c r="R65" s="20" t="str">
        <f t="shared" si="6"/>
        <v/>
      </c>
    </row>
    <row r="66" spans="1:18" s="11" customFormat="1" ht="17.25" customHeight="1" x14ac:dyDescent="0.25">
      <c r="A66" s="9" t="str">
        <f>IF(ISNUMBER(C66),(IF(AND(ISNUMBER(C66),OR(C66=1,IFERROR((MOD(C65,2)=0),"Nepravda"))),MAX($A$1:A65)+1,A65)),"")</f>
        <v/>
      </c>
      <c r="B66" s="10" t="str">
        <f t="shared" si="2"/>
        <v/>
      </c>
      <c r="C66" s="10" t="e">
        <f>IF(ROW()-1&lt;=MAX(#REF!),MAX($C$1:C65)+1,"")</f>
        <v>#REF!</v>
      </c>
      <c r="D66" s="10" t="str">
        <f>IF(ISNUMBER($C66),INDEX(#REF!,MATCH('_startovni_listina_vez (2)'!$C66,#REF!,0),1),"")</f>
        <v/>
      </c>
      <c r="E66" s="11" t="str">
        <f>IF(ISNUMBER($C66),INDEX(#REF!,MATCH('_startovni_listina_vez (2)'!$C66,#REF!,0),1),"")</f>
        <v/>
      </c>
      <c r="F66" s="11" t="str">
        <f>IF(ISNUMBER($C66),INDEX(#REF!,MATCH('_startovni_listina_vez (2)'!$C66,#REF!,0),1),"")</f>
        <v/>
      </c>
      <c r="G66" s="11" t="str">
        <f>IF(ISNUMBER($C66),INDEX(#REF!,MATCH('_startovni_listina_vez (2)'!$C66,#REF!,0),1),"")</f>
        <v/>
      </c>
      <c r="H66" s="11" t="str">
        <f>IF(ISNUMBER($C66),INDEX(#REF!,MATCH('_startovni_listina_vez (2)'!$C66,#REF!,0),1),"")</f>
        <v/>
      </c>
      <c r="I66" s="11" t="str">
        <f>IF(ISNUMBER($C66),INDEX(#REF!,MATCH('_startovni_listina_vez (2)'!$C66,#REF!,0),1),"")</f>
        <v/>
      </c>
      <c r="J66" s="11" t="str">
        <f>IF(ISNUMBER($C66),INDEX(#REF!,MATCH('_startovni_listina_vez (2)'!$C66,#REF!,0),1),"")</f>
        <v/>
      </c>
      <c r="K66" s="16"/>
      <c r="L66" s="16"/>
      <c r="M66" s="12" t="str">
        <f t="shared" si="3"/>
        <v/>
      </c>
      <c r="N66" s="11" t="str">
        <f t="shared" si="4"/>
        <v/>
      </c>
      <c r="O66" s="20">
        <f t="shared" ref="O66:O129" si="7">IF(ISNUMBER(C66),COUNTIFS(I:I,I66,A:A,A66),0)</f>
        <v>0</v>
      </c>
      <c r="P66" s="20" t="str">
        <f t="shared" ref="P66:P129" si="8">F66&amp;" "&amp;G66</f>
        <v xml:space="preserve"> </v>
      </c>
      <c r="Q66" s="20" t="str">
        <f t="shared" si="5"/>
        <v/>
      </c>
      <c r="R66" s="20" t="str">
        <f t="shared" si="6"/>
        <v/>
      </c>
    </row>
    <row r="67" spans="1:18" s="11" customFormat="1" ht="17.25" customHeight="1" x14ac:dyDescent="0.25">
      <c r="A67" s="9" t="str">
        <f>IF(ISNUMBER(C67),(IF(AND(ISNUMBER(C67),OR(C67=1,IFERROR((MOD(C66,2)=0),"Nepravda"))),MAX($A$1:A66)+1,A66)),"")</f>
        <v/>
      </c>
      <c r="B67" s="10" t="str">
        <f t="shared" ref="B67:B130" si="9">IFERROR(IF(MOD(C67,2)=0,2,MOD(C67,2)),"")</f>
        <v/>
      </c>
      <c r="C67" s="10" t="e">
        <f>IF(ROW()-1&lt;=MAX(#REF!),MAX($C$1:C66)+1,"")</f>
        <v>#REF!</v>
      </c>
      <c r="D67" s="10" t="str">
        <f>IF(ISNUMBER($C67),INDEX(#REF!,MATCH('_startovni_listina_vez (2)'!$C67,#REF!,0),1),"")</f>
        <v/>
      </c>
      <c r="E67" s="11" t="str">
        <f>IF(ISNUMBER($C67),INDEX(#REF!,MATCH('_startovni_listina_vez (2)'!$C67,#REF!,0),1),"")</f>
        <v/>
      </c>
      <c r="F67" s="11" t="str">
        <f>IF(ISNUMBER($C67),INDEX(#REF!,MATCH('_startovni_listina_vez (2)'!$C67,#REF!,0),1),"")</f>
        <v/>
      </c>
      <c r="G67" s="11" t="str">
        <f>IF(ISNUMBER($C67),INDEX(#REF!,MATCH('_startovni_listina_vez (2)'!$C67,#REF!,0),1),"")</f>
        <v/>
      </c>
      <c r="H67" s="11" t="str">
        <f>IF(ISNUMBER($C67),INDEX(#REF!,MATCH('_startovni_listina_vez (2)'!$C67,#REF!,0),1),"")</f>
        <v/>
      </c>
      <c r="I67" s="11" t="str">
        <f>IF(ISNUMBER($C67),INDEX(#REF!,MATCH('_startovni_listina_vez (2)'!$C67,#REF!,0),1),"")</f>
        <v/>
      </c>
      <c r="J67" s="11" t="str">
        <f>IF(ISNUMBER($C67),INDEX(#REF!,MATCH('_startovni_listina_vez (2)'!$C67,#REF!,0),1),"")</f>
        <v/>
      </c>
      <c r="K67" s="16"/>
      <c r="L67" s="16"/>
      <c r="M67" s="12" t="str">
        <f t="shared" ref="M67:M130" si="10">IF(OR(ISNUMBER(K67),ISNUMBER(L67)),MIN(K67:L67),"")</f>
        <v/>
      </c>
      <c r="N67" s="11" t="str">
        <f t="shared" ref="N67:N130" si="11">IFERROR(RANK(R67,$R$2:$R$199,2),"")</f>
        <v/>
      </c>
      <c r="O67" s="20">
        <f t="shared" si="7"/>
        <v>0</v>
      </c>
      <c r="P67" s="20" t="str">
        <f t="shared" si="8"/>
        <v xml:space="preserve"> </v>
      </c>
      <c r="Q67" s="20" t="str">
        <f t="shared" ref="Q67:Q130" si="12">IF(OR(ISNUMBER(K67),ISNUMBER(L67)),IF(COUNTIF($M$2:$M$199,M67)&gt;1,MAX(K67:L67),M67),"")</f>
        <v/>
      </c>
      <c r="R67" s="20" t="str">
        <f t="shared" si="6"/>
        <v/>
      </c>
    </row>
    <row r="68" spans="1:18" s="11" customFormat="1" ht="17.25" customHeight="1" x14ac:dyDescent="0.25">
      <c r="A68" s="9" t="str">
        <f>IF(ISNUMBER(C68),(IF(AND(ISNUMBER(C68),OR(C68=1,IFERROR((MOD(C67,2)=0),"Nepravda"))),MAX($A$1:A67)+1,A67)),"")</f>
        <v/>
      </c>
      <c r="B68" s="10" t="str">
        <f t="shared" si="9"/>
        <v/>
      </c>
      <c r="C68" s="10" t="e">
        <f>IF(ROW()-1&lt;=MAX(#REF!),MAX($C$1:C67)+1,"")</f>
        <v>#REF!</v>
      </c>
      <c r="D68" s="10" t="str">
        <f>IF(ISNUMBER($C68),INDEX(#REF!,MATCH('_startovni_listina_vez (2)'!$C68,#REF!,0),1),"")</f>
        <v/>
      </c>
      <c r="E68" s="11" t="str">
        <f>IF(ISNUMBER($C68),INDEX(#REF!,MATCH('_startovni_listina_vez (2)'!$C68,#REF!,0),1),"")</f>
        <v/>
      </c>
      <c r="F68" s="11" t="str">
        <f>IF(ISNUMBER($C68),INDEX(#REF!,MATCH('_startovni_listina_vez (2)'!$C68,#REF!,0),1),"")</f>
        <v/>
      </c>
      <c r="G68" s="11" t="str">
        <f>IF(ISNUMBER($C68),INDEX(#REF!,MATCH('_startovni_listina_vez (2)'!$C68,#REF!,0),1),"")</f>
        <v/>
      </c>
      <c r="H68" s="11" t="str">
        <f>IF(ISNUMBER($C68),INDEX(#REF!,MATCH('_startovni_listina_vez (2)'!$C68,#REF!,0),1),"")</f>
        <v/>
      </c>
      <c r="I68" s="11" t="str">
        <f>IF(ISNUMBER($C68),INDEX(#REF!,MATCH('_startovni_listina_vez (2)'!$C68,#REF!,0),1),"")</f>
        <v/>
      </c>
      <c r="J68" s="11" t="str">
        <f>IF(ISNUMBER($C68),INDEX(#REF!,MATCH('_startovni_listina_vez (2)'!$C68,#REF!,0),1),"")</f>
        <v/>
      </c>
      <c r="K68" s="16"/>
      <c r="L68" s="16"/>
      <c r="M68" s="12" t="str">
        <f t="shared" si="10"/>
        <v/>
      </c>
      <c r="N68" s="11" t="str">
        <f t="shared" si="11"/>
        <v/>
      </c>
      <c r="O68" s="20">
        <f t="shared" si="7"/>
        <v>0</v>
      </c>
      <c r="P68" s="20" t="str">
        <f t="shared" si="8"/>
        <v xml:space="preserve"> </v>
      </c>
      <c r="Q68" s="20" t="str">
        <f t="shared" si="12"/>
        <v/>
      </c>
      <c r="R68" s="20" t="str">
        <f t="shared" si="6"/>
        <v/>
      </c>
    </row>
    <row r="69" spans="1:18" s="11" customFormat="1" ht="17.25" customHeight="1" x14ac:dyDescent="0.25">
      <c r="A69" s="9" t="str">
        <f>IF(ISNUMBER(C69),(IF(AND(ISNUMBER(C69),OR(C69=1,IFERROR((MOD(C68,2)=0),"Nepravda"))),MAX($A$1:A68)+1,A68)),"")</f>
        <v/>
      </c>
      <c r="B69" s="10" t="str">
        <f t="shared" si="9"/>
        <v/>
      </c>
      <c r="C69" s="10" t="e">
        <f>IF(ROW()-1&lt;=MAX(#REF!),MAX($C$1:C68)+1,"")</f>
        <v>#REF!</v>
      </c>
      <c r="D69" s="10" t="str">
        <f>IF(ISNUMBER($C69),INDEX(#REF!,MATCH('_startovni_listina_vez (2)'!$C69,#REF!,0),1),"")</f>
        <v/>
      </c>
      <c r="E69" s="11" t="str">
        <f>IF(ISNUMBER($C69),INDEX(#REF!,MATCH('_startovni_listina_vez (2)'!$C69,#REF!,0),1),"")</f>
        <v/>
      </c>
      <c r="F69" s="11" t="str">
        <f>IF(ISNUMBER($C69),INDEX(#REF!,MATCH('_startovni_listina_vez (2)'!$C69,#REF!,0),1),"")</f>
        <v/>
      </c>
      <c r="G69" s="11" t="str">
        <f>IF(ISNUMBER($C69),INDEX(#REF!,MATCH('_startovni_listina_vez (2)'!$C69,#REF!,0),1),"")</f>
        <v/>
      </c>
      <c r="H69" s="11" t="str">
        <f>IF(ISNUMBER($C69),INDEX(#REF!,MATCH('_startovni_listina_vez (2)'!$C69,#REF!,0),1),"")</f>
        <v/>
      </c>
      <c r="I69" s="11" t="str">
        <f>IF(ISNUMBER($C69),INDEX(#REF!,MATCH('_startovni_listina_vez (2)'!$C69,#REF!,0),1),"")</f>
        <v/>
      </c>
      <c r="J69" s="11" t="str">
        <f>IF(ISNUMBER($C69),INDEX(#REF!,MATCH('_startovni_listina_vez (2)'!$C69,#REF!,0),1),"")</f>
        <v/>
      </c>
      <c r="K69" s="16"/>
      <c r="L69" s="16"/>
      <c r="M69" s="12" t="str">
        <f t="shared" si="10"/>
        <v/>
      </c>
      <c r="N69" s="11" t="str">
        <f t="shared" si="11"/>
        <v/>
      </c>
      <c r="O69" s="20">
        <f t="shared" si="7"/>
        <v>0</v>
      </c>
      <c r="P69" s="20" t="str">
        <f t="shared" si="8"/>
        <v xml:space="preserve"> </v>
      </c>
      <c r="Q69" s="20" t="str">
        <f t="shared" si="12"/>
        <v/>
      </c>
      <c r="R69" s="20" t="str">
        <f t="shared" si="6"/>
        <v/>
      </c>
    </row>
    <row r="70" spans="1:18" s="11" customFormat="1" ht="17.25" customHeight="1" x14ac:dyDescent="0.25">
      <c r="A70" s="9" t="str">
        <f>IF(ISNUMBER(C70),(IF(AND(ISNUMBER(C70),OR(C70=1,IFERROR((MOD(C69,2)=0),"Nepravda"))),MAX($A$1:A69)+1,A69)),"")</f>
        <v/>
      </c>
      <c r="B70" s="10" t="str">
        <f t="shared" si="9"/>
        <v/>
      </c>
      <c r="C70" s="10" t="e">
        <f>IF(ROW()-1&lt;=MAX(#REF!),MAX($C$1:C69)+1,"")</f>
        <v>#REF!</v>
      </c>
      <c r="D70" s="10" t="str">
        <f>IF(ISNUMBER($C70),INDEX(#REF!,MATCH('_startovni_listina_vez (2)'!$C70,#REF!,0),1),"")</f>
        <v/>
      </c>
      <c r="E70" s="11" t="str">
        <f>IF(ISNUMBER($C70),INDEX(#REF!,MATCH('_startovni_listina_vez (2)'!$C70,#REF!,0),1),"")</f>
        <v/>
      </c>
      <c r="F70" s="11" t="str">
        <f>IF(ISNUMBER($C70),INDEX(#REF!,MATCH('_startovni_listina_vez (2)'!$C70,#REF!,0),1),"")</f>
        <v/>
      </c>
      <c r="G70" s="11" t="str">
        <f>IF(ISNUMBER($C70),INDEX(#REF!,MATCH('_startovni_listina_vez (2)'!$C70,#REF!,0),1),"")</f>
        <v/>
      </c>
      <c r="H70" s="11" t="str">
        <f>IF(ISNUMBER($C70),INDEX(#REF!,MATCH('_startovni_listina_vez (2)'!$C70,#REF!,0),1),"")</f>
        <v/>
      </c>
      <c r="I70" s="11" t="str">
        <f>IF(ISNUMBER($C70),INDEX(#REF!,MATCH('_startovni_listina_vez (2)'!$C70,#REF!,0),1),"")</f>
        <v/>
      </c>
      <c r="J70" s="11" t="str">
        <f>IF(ISNUMBER($C70),INDEX(#REF!,MATCH('_startovni_listina_vez (2)'!$C70,#REF!,0),1),"")</f>
        <v/>
      </c>
      <c r="K70" s="16"/>
      <c r="L70" s="16"/>
      <c r="M70" s="12" t="str">
        <f t="shared" si="10"/>
        <v/>
      </c>
      <c r="N70" s="11" t="str">
        <f t="shared" si="11"/>
        <v/>
      </c>
      <c r="O70" s="20">
        <f t="shared" si="7"/>
        <v>0</v>
      </c>
      <c r="P70" s="20" t="str">
        <f t="shared" si="8"/>
        <v xml:space="preserve"> </v>
      </c>
      <c r="Q70" s="20" t="str">
        <f t="shared" si="12"/>
        <v/>
      </c>
      <c r="R70" s="20" t="str">
        <f t="shared" si="6"/>
        <v/>
      </c>
    </row>
    <row r="71" spans="1:18" s="11" customFormat="1" ht="17.25" customHeight="1" x14ac:dyDescent="0.25">
      <c r="A71" s="9" t="str">
        <f>IF(ISNUMBER(C71),(IF(AND(ISNUMBER(C71),OR(C71=1,IFERROR((MOD(C70,2)=0),"Nepravda"))),MAX($A$1:A70)+1,A70)),"")</f>
        <v/>
      </c>
      <c r="B71" s="10" t="str">
        <f t="shared" si="9"/>
        <v/>
      </c>
      <c r="C71" s="10" t="e">
        <f>IF(ROW()-1&lt;=MAX(#REF!),MAX($C$1:C70)+1,"")</f>
        <v>#REF!</v>
      </c>
      <c r="D71" s="10" t="str">
        <f>IF(ISNUMBER($C71),INDEX(#REF!,MATCH('_startovni_listina_vez (2)'!$C71,#REF!,0),1),"")</f>
        <v/>
      </c>
      <c r="E71" s="11" t="str">
        <f>IF(ISNUMBER($C71),INDEX(#REF!,MATCH('_startovni_listina_vez (2)'!$C71,#REF!,0),1),"")</f>
        <v/>
      </c>
      <c r="F71" s="11" t="str">
        <f>IF(ISNUMBER($C71),INDEX(#REF!,MATCH('_startovni_listina_vez (2)'!$C71,#REF!,0),1),"")</f>
        <v/>
      </c>
      <c r="G71" s="11" t="str">
        <f>IF(ISNUMBER($C71),INDEX(#REF!,MATCH('_startovni_listina_vez (2)'!$C71,#REF!,0),1),"")</f>
        <v/>
      </c>
      <c r="H71" s="11" t="str">
        <f>IF(ISNUMBER($C71),INDEX(#REF!,MATCH('_startovni_listina_vez (2)'!$C71,#REF!,0),1),"")</f>
        <v/>
      </c>
      <c r="I71" s="11" t="str">
        <f>IF(ISNUMBER($C71),INDEX(#REF!,MATCH('_startovni_listina_vez (2)'!$C71,#REF!,0),1),"")</f>
        <v/>
      </c>
      <c r="J71" s="11" t="str">
        <f>IF(ISNUMBER($C71),INDEX(#REF!,MATCH('_startovni_listina_vez (2)'!$C71,#REF!,0),1),"")</f>
        <v/>
      </c>
      <c r="K71" s="16"/>
      <c r="L71" s="16"/>
      <c r="M71" s="12" t="str">
        <f t="shared" si="10"/>
        <v/>
      </c>
      <c r="N71" s="11" t="str">
        <f t="shared" si="11"/>
        <v/>
      </c>
      <c r="O71" s="20">
        <f t="shared" si="7"/>
        <v>0</v>
      </c>
      <c r="P71" s="20" t="str">
        <f t="shared" si="8"/>
        <v xml:space="preserve"> </v>
      </c>
      <c r="Q71" s="20" t="str">
        <f t="shared" si="12"/>
        <v/>
      </c>
      <c r="R71" s="20" t="str">
        <f t="shared" ref="R71:R134" si="13">IFERROR(IF(COUNTIF($M$2:$M$199,M71)&gt;1,RANK(M71,$M$2:$M$199,2)+(RANK(Q71,$Q$2:$Q$199,2)/1000),RANK(M71,$M$2:$M$199,2)),"")</f>
        <v/>
      </c>
    </row>
    <row r="72" spans="1:18" s="11" customFormat="1" ht="17.25" customHeight="1" x14ac:dyDescent="0.25">
      <c r="A72" s="9" t="str">
        <f>IF(ISNUMBER(C72),(IF(AND(ISNUMBER(C72),OR(C72=1,IFERROR((MOD(C71,2)=0),"Nepravda"))),MAX($A$1:A71)+1,A71)),"")</f>
        <v/>
      </c>
      <c r="B72" s="10" t="str">
        <f t="shared" si="9"/>
        <v/>
      </c>
      <c r="C72" s="10" t="e">
        <f>IF(ROW()-1&lt;=MAX(#REF!),MAX($C$1:C71)+1,"")</f>
        <v>#REF!</v>
      </c>
      <c r="D72" s="10" t="str">
        <f>IF(ISNUMBER($C72),INDEX(#REF!,MATCH('_startovni_listina_vez (2)'!$C72,#REF!,0),1),"")</f>
        <v/>
      </c>
      <c r="E72" s="11" t="str">
        <f>IF(ISNUMBER($C72),INDEX(#REF!,MATCH('_startovni_listina_vez (2)'!$C72,#REF!,0),1),"")</f>
        <v/>
      </c>
      <c r="F72" s="11" t="str">
        <f>IF(ISNUMBER($C72),INDEX(#REF!,MATCH('_startovni_listina_vez (2)'!$C72,#REF!,0),1),"")</f>
        <v/>
      </c>
      <c r="G72" s="11" t="str">
        <f>IF(ISNUMBER($C72),INDEX(#REF!,MATCH('_startovni_listina_vez (2)'!$C72,#REF!,0),1),"")</f>
        <v/>
      </c>
      <c r="H72" s="11" t="str">
        <f>IF(ISNUMBER($C72),INDEX(#REF!,MATCH('_startovni_listina_vez (2)'!$C72,#REF!,0),1),"")</f>
        <v/>
      </c>
      <c r="I72" s="11" t="str">
        <f>IF(ISNUMBER($C72),INDEX(#REF!,MATCH('_startovni_listina_vez (2)'!$C72,#REF!,0),1),"")</f>
        <v/>
      </c>
      <c r="J72" s="11" t="str">
        <f>IF(ISNUMBER($C72),INDEX(#REF!,MATCH('_startovni_listina_vez (2)'!$C72,#REF!,0),1),"")</f>
        <v/>
      </c>
      <c r="K72" s="16"/>
      <c r="L72" s="16"/>
      <c r="M72" s="12" t="str">
        <f t="shared" si="10"/>
        <v/>
      </c>
      <c r="N72" s="11" t="str">
        <f t="shared" si="11"/>
        <v/>
      </c>
      <c r="O72" s="20">
        <f t="shared" si="7"/>
        <v>0</v>
      </c>
      <c r="P72" s="20" t="str">
        <f t="shared" si="8"/>
        <v xml:space="preserve"> </v>
      </c>
      <c r="Q72" s="20" t="str">
        <f t="shared" si="12"/>
        <v/>
      </c>
      <c r="R72" s="20" t="str">
        <f t="shared" si="13"/>
        <v/>
      </c>
    </row>
    <row r="73" spans="1:18" s="11" customFormat="1" ht="17.25" customHeight="1" x14ac:dyDescent="0.25">
      <c r="A73" s="9" t="str">
        <f>IF(ISNUMBER(C73),(IF(AND(ISNUMBER(C73),OR(C73=1,IFERROR((MOD(C72,2)=0),"Nepravda"))),MAX($A$1:A72)+1,A72)),"")</f>
        <v/>
      </c>
      <c r="B73" s="10" t="str">
        <f t="shared" si="9"/>
        <v/>
      </c>
      <c r="C73" s="10" t="e">
        <f>IF(ROW()-1&lt;=MAX(#REF!),MAX($C$1:C72)+1,"")</f>
        <v>#REF!</v>
      </c>
      <c r="D73" s="10" t="str">
        <f>IF(ISNUMBER($C73),INDEX(#REF!,MATCH('_startovni_listina_vez (2)'!$C73,#REF!,0),1),"")</f>
        <v/>
      </c>
      <c r="E73" s="11" t="str">
        <f>IF(ISNUMBER($C73),INDEX(#REF!,MATCH('_startovni_listina_vez (2)'!$C73,#REF!,0),1),"")</f>
        <v/>
      </c>
      <c r="F73" s="11" t="str">
        <f>IF(ISNUMBER($C73),INDEX(#REF!,MATCH('_startovni_listina_vez (2)'!$C73,#REF!,0),1),"")</f>
        <v/>
      </c>
      <c r="G73" s="11" t="str">
        <f>IF(ISNUMBER($C73),INDEX(#REF!,MATCH('_startovni_listina_vez (2)'!$C73,#REF!,0),1),"")</f>
        <v/>
      </c>
      <c r="H73" s="11" t="str">
        <f>IF(ISNUMBER($C73),INDEX(#REF!,MATCH('_startovni_listina_vez (2)'!$C73,#REF!,0),1),"")</f>
        <v/>
      </c>
      <c r="I73" s="11" t="str">
        <f>IF(ISNUMBER($C73),INDEX(#REF!,MATCH('_startovni_listina_vez (2)'!$C73,#REF!,0),1),"")</f>
        <v/>
      </c>
      <c r="J73" s="11" t="str">
        <f>IF(ISNUMBER($C73),INDEX(#REF!,MATCH('_startovni_listina_vez (2)'!$C73,#REF!,0),1),"")</f>
        <v/>
      </c>
      <c r="K73" s="16"/>
      <c r="L73" s="16"/>
      <c r="M73" s="12" t="str">
        <f t="shared" si="10"/>
        <v/>
      </c>
      <c r="N73" s="11" t="str">
        <f t="shared" si="11"/>
        <v/>
      </c>
      <c r="O73" s="20">
        <f t="shared" si="7"/>
        <v>0</v>
      </c>
      <c r="P73" s="20" t="str">
        <f t="shared" si="8"/>
        <v xml:space="preserve"> </v>
      </c>
      <c r="Q73" s="20" t="str">
        <f t="shared" si="12"/>
        <v/>
      </c>
      <c r="R73" s="20" t="str">
        <f t="shared" si="13"/>
        <v/>
      </c>
    </row>
    <row r="74" spans="1:18" s="11" customFormat="1" ht="17.25" customHeight="1" x14ac:dyDescent="0.25">
      <c r="A74" s="9" t="str">
        <f>IF(ISNUMBER(C74),(IF(AND(ISNUMBER(C74),OR(C74=1,IFERROR((MOD(C73,2)=0),"Nepravda"))),MAX($A$1:A73)+1,A73)),"")</f>
        <v/>
      </c>
      <c r="B74" s="10" t="str">
        <f t="shared" si="9"/>
        <v/>
      </c>
      <c r="C74" s="10" t="e">
        <f>IF(ROW()-1&lt;=MAX(#REF!),MAX($C$1:C73)+1,"")</f>
        <v>#REF!</v>
      </c>
      <c r="D74" s="10" t="str">
        <f>IF(ISNUMBER($C74),INDEX(#REF!,MATCH('_startovni_listina_vez (2)'!$C74,#REF!,0),1),"")</f>
        <v/>
      </c>
      <c r="E74" s="11" t="str">
        <f>IF(ISNUMBER($C74),INDEX(#REF!,MATCH('_startovni_listina_vez (2)'!$C74,#REF!,0),1),"")</f>
        <v/>
      </c>
      <c r="F74" s="11" t="str">
        <f>IF(ISNUMBER($C74),INDEX(#REF!,MATCH('_startovni_listina_vez (2)'!$C74,#REF!,0),1),"")</f>
        <v/>
      </c>
      <c r="G74" s="11" t="str">
        <f>IF(ISNUMBER($C74),INDEX(#REF!,MATCH('_startovni_listina_vez (2)'!$C74,#REF!,0),1),"")</f>
        <v/>
      </c>
      <c r="H74" s="11" t="str">
        <f>IF(ISNUMBER($C74),INDEX(#REF!,MATCH('_startovni_listina_vez (2)'!$C74,#REF!,0),1),"")</f>
        <v/>
      </c>
      <c r="I74" s="11" t="str">
        <f>IF(ISNUMBER($C74),INDEX(#REF!,MATCH('_startovni_listina_vez (2)'!$C74,#REF!,0),1),"")</f>
        <v/>
      </c>
      <c r="J74" s="11" t="str">
        <f>IF(ISNUMBER($C74),INDEX(#REF!,MATCH('_startovni_listina_vez (2)'!$C74,#REF!,0),1),"")</f>
        <v/>
      </c>
      <c r="K74" s="16"/>
      <c r="L74" s="16"/>
      <c r="M74" s="12" t="str">
        <f t="shared" si="10"/>
        <v/>
      </c>
      <c r="N74" s="11" t="str">
        <f t="shared" si="11"/>
        <v/>
      </c>
      <c r="O74" s="20">
        <f t="shared" si="7"/>
        <v>0</v>
      </c>
      <c r="P74" s="20" t="str">
        <f t="shared" si="8"/>
        <v xml:space="preserve"> </v>
      </c>
      <c r="Q74" s="20" t="str">
        <f t="shared" si="12"/>
        <v/>
      </c>
      <c r="R74" s="20" t="str">
        <f t="shared" si="13"/>
        <v/>
      </c>
    </row>
    <row r="75" spans="1:18" s="11" customFormat="1" ht="17.25" customHeight="1" x14ac:dyDescent="0.25">
      <c r="A75" s="9" t="str">
        <f>IF(ISNUMBER(C75),(IF(AND(ISNUMBER(C75),OR(C75=1,IFERROR((MOD(C74,2)=0),"Nepravda"))),MAX($A$1:A74)+1,A74)),"")</f>
        <v/>
      </c>
      <c r="B75" s="10" t="str">
        <f t="shared" si="9"/>
        <v/>
      </c>
      <c r="C75" s="10" t="e">
        <f>IF(ROW()-1&lt;=MAX(#REF!),MAX($C$1:C74)+1,"")</f>
        <v>#REF!</v>
      </c>
      <c r="D75" s="10" t="str">
        <f>IF(ISNUMBER($C75),INDEX(#REF!,MATCH('_startovni_listina_vez (2)'!$C75,#REF!,0),1),"")</f>
        <v/>
      </c>
      <c r="E75" s="11" t="str">
        <f>IF(ISNUMBER($C75),INDEX(#REF!,MATCH('_startovni_listina_vez (2)'!$C75,#REF!,0),1),"")</f>
        <v/>
      </c>
      <c r="F75" s="11" t="str">
        <f>IF(ISNUMBER($C75),INDEX(#REF!,MATCH('_startovni_listina_vez (2)'!$C75,#REF!,0),1),"")</f>
        <v/>
      </c>
      <c r="G75" s="11" t="str">
        <f>IF(ISNUMBER($C75),INDEX(#REF!,MATCH('_startovni_listina_vez (2)'!$C75,#REF!,0),1),"")</f>
        <v/>
      </c>
      <c r="H75" s="11" t="str">
        <f>IF(ISNUMBER($C75),INDEX(#REF!,MATCH('_startovni_listina_vez (2)'!$C75,#REF!,0),1),"")</f>
        <v/>
      </c>
      <c r="I75" s="11" t="str">
        <f>IF(ISNUMBER($C75),INDEX(#REF!,MATCH('_startovni_listina_vez (2)'!$C75,#REF!,0),1),"")</f>
        <v/>
      </c>
      <c r="J75" s="11" t="str">
        <f>IF(ISNUMBER($C75),INDEX(#REF!,MATCH('_startovni_listina_vez (2)'!$C75,#REF!,0),1),"")</f>
        <v/>
      </c>
      <c r="K75" s="17"/>
      <c r="L75" s="17"/>
      <c r="M75" s="12" t="str">
        <f t="shared" si="10"/>
        <v/>
      </c>
      <c r="N75" s="11" t="str">
        <f t="shared" si="11"/>
        <v/>
      </c>
      <c r="O75" s="20">
        <f t="shared" si="7"/>
        <v>0</v>
      </c>
      <c r="P75" s="20" t="str">
        <f t="shared" si="8"/>
        <v xml:space="preserve"> </v>
      </c>
      <c r="Q75" s="20" t="str">
        <f t="shared" si="12"/>
        <v/>
      </c>
      <c r="R75" s="20" t="str">
        <f t="shared" si="13"/>
        <v/>
      </c>
    </row>
    <row r="76" spans="1:18" s="11" customFormat="1" ht="17.25" customHeight="1" x14ac:dyDescent="0.25">
      <c r="A76" s="9" t="str">
        <f>IF(ISNUMBER(C76),(IF(AND(ISNUMBER(C76),OR(C76=1,IFERROR((MOD(C75,2)=0),"Nepravda"))),MAX($A$1:A75)+1,A75)),"")</f>
        <v/>
      </c>
      <c r="B76" s="10" t="str">
        <f t="shared" si="9"/>
        <v/>
      </c>
      <c r="C76" s="10" t="e">
        <f>IF(ROW()-1&lt;=MAX(#REF!),MAX($C$1:C75)+1,"")</f>
        <v>#REF!</v>
      </c>
      <c r="D76" s="10" t="str">
        <f>IF(ISNUMBER($C76),INDEX(#REF!,MATCH('_startovni_listina_vez (2)'!$C76,#REF!,0),1),"")</f>
        <v/>
      </c>
      <c r="E76" s="11" t="str">
        <f>IF(ISNUMBER($C76),INDEX(#REF!,MATCH('_startovni_listina_vez (2)'!$C76,#REF!,0),1),"")</f>
        <v/>
      </c>
      <c r="F76" s="11" t="str">
        <f>IF(ISNUMBER($C76),INDEX(#REF!,MATCH('_startovni_listina_vez (2)'!$C76,#REF!,0),1),"")</f>
        <v/>
      </c>
      <c r="G76" s="11" t="str">
        <f>IF(ISNUMBER($C76),INDEX(#REF!,MATCH('_startovni_listina_vez (2)'!$C76,#REF!,0),1),"")</f>
        <v/>
      </c>
      <c r="H76" s="11" t="str">
        <f>IF(ISNUMBER($C76),INDEX(#REF!,MATCH('_startovni_listina_vez (2)'!$C76,#REF!,0),1),"")</f>
        <v/>
      </c>
      <c r="I76" s="11" t="str">
        <f>IF(ISNUMBER($C76),INDEX(#REF!,MATCH('_startovni_listina_vez (2)'!$C76,#REF!,0),1),"")</f>
        <v/>
      </c>
      <c r="J76" s="11" t="str">
        <f>IF(ISNUMBER($C76),INDEX(#REF!,MATCH('_startovni_listina_vez (2)'!$C76,#REF!,0),1),"")</f>
        <v/>
      </c>
      <c r="K76" s="17"/>
      <c r="L76" s="17"/>
      <c r="M76" s="12" t="str">
        <f t="shared" si="10"/>
        <v/>
      </c>
      <c r="N76" s="11" t="str">
        <f t="shared" si="11"/>
        <v/>
      </c>
      <c r="O76" s="20">
        <f t="shared" si="7"/>
        <v>0</v>
      </c>
      <c r="P76" s="20" t="str">
        <f t="shared" si="8"/>
        <v xml:space="preserve"> </v>
      </c>
      <c r="Q76" s="20" t="str">
        <f t="shared" si="12"/>
        <v/>
      </c>
      <c r="R76" s="20" t="str">
        <f t="shared" si="13"/>
        <v/>
      </c>
    </row>
    <row r="77" spans="1:18" s="11" customFormat="1" ht="17.25" customHeight="1" x14ac:dyDescent="0.25">
      <c r="A77" s="9" t="str">
        <f>IF(ISNUMBER(C77),(IF(AND(ISNUMBER(C77),OR(C77=1,IFERROR((MOD(C76,2)=0),"Nepravda"))),MAX($A$1:A76)+1,A76)),"")</f>
        <v/>
      </c>
      <c r="B77" s="10" t="str">
        <f t="shared" si="9"/>
        <v/>
      </c>
      <c r="C77" s="10" t="e">
        <f>IF(ROW()-1&lt;=MAX(#REF!),MAX($C$1:C76)+1,"")</f>
        <v>#REF!</v>
      </c>
      <c r="D77" s="10" t="str">
        <f>IF(ISNUMBER($C77),INDEX(#REF!,MATCH('_startovni_listina_vez (2)'!$C77,#REF!,0),1),"")</f>
        <v/>
      </c>
      <c r="E77" s="11" t="str">
        <f>IF(ISNUMBER($C77),INDEX(#REF!,MATCH('_startovni_listina_vez (2)'!$C77,#REF!,0),1),"")</f>
        <v/>
      </c>
      <c r="F77" s="11" t="str">
        <f>IF(ISNUMBER($C77),INDEX(#REF!,MATCH('_startovni_listina_vez (2)'!$C77,#REF!,0),1),"")</f>
        <v/>
      </c>
      <c r="G77" s="11" t="str">
        <f>IF(ISNUMBER($C77),INDEX(#REF!,MATCH('_startovni_listina_vez (2)'!$C77,#REF!,0),1),"")</f>
        <v/>
      </c>
      <c r="H77" s="11" t="str">
        <f>IF(ISNUMBER($C77),INDEX(#REF!,MATCH('_startovni_listina_vez (2)'!$C77,#REF!,0),1),"")</f>
        <v/>
      </c>
      <c r="I77" s="11" t="str">
        <f>IF(ISNUMBER($C77),INDEX(#REF!,MATCH('_startovni_listina_vez (2)'!$C77,#REF!,0),1),"")</f>
        <v/>
      </c>
      <c r="J77" s="11" t="str">
        <f>IF(ISNUMBER($C77),INDEX(#REF!,MATCH('_startovni_listina_vez (2)'!$C77,#REF!,0),1),"")</f>
        <v/>
      </c>
      <c r="K77" s="17"/>
      <c r="L77" s="17"/>
      <c r="M77" s="12" t="str">
        <f t="shared" si="10"/>
        <v/>
      </c>
      <c r="N77" s="11" t="str">
        <f t="shared" si="11"/>
        <v/>
      </c>
      <c r="O77" s="20">
        <f t="shared" si="7"/>
        <v>0</v>
      </c>
      <c r="P77" s="20" t="str">
        <f t="shared" si="8"/>
        <v xml:space="preserve"> </v>
      </c>
      <c r="Q77" s="20" t="str">
        <f t="shared" si="12"/>
        <v/>
      </c>
      <c r="R77" s="20" t="str">
        <f t="shared" si="13"/>
        <v/>
      </c>
    </row>
    <row r="78" spans="1:18" s="11" customFormat="1" ht="17.25" customHeight="1" x14ac:dyDescent="0.25">
      <c r="A78" s="9" t="str">
        <f>IF(ISNUMBER(C78),(IF(AND(ISNUMBER(C78),OR(C78=1,IFERROR((MOD(C77,2)=0),"Nepravda"))),MAX($A$1:A77)+1,A77)),"")</f>
        <v/>
      </c>
      <c r="B78" s="10" t="str">
        <f t="shared" si="9"/>
        <v/>
      </c>
      <c r="C78" s="10" t="e">
        <f>IF(ROW()-1&lt;=MAX(#REF!),MAX($C$1:C77)+1,"")</f>
        <v>#REF!</v>
      </c>
      <c r="D78" s="10" t="str">
        <f>IF(ISNUMBER($C78),INDEX(#REF!,MATCH('_startovni_listina_vez (2)'!$C78,#REF!,0),1),"")</f>
        <v/>
      </c>
      <c r="E78" s="11" t="str">
        <f>IF(ISNUMBER($C78),INDEX(#REF!,MATCH('_startovni_listina_vez (2)'!$C78,#REF!,0),1),"")</f>
        <v/>
      </c>
      <c r="F78" s="11" t="str">
        <f>IF(ISNUMBER($C78),INDEX(#REF!,MATCH('_startovni_listina_vez (2)'!$C78,#REF!,0),1),"")</f>
        <v/>
      </c>
      <c r="G78" s="11" t="str">
        <f>IF(ISNUMBER($C78),INDEX(#REF!,MATCH('_startovni_listina_vez (2)'!$C78,#REF!,0),1),"")</f>
        <v/>
      </c>
      <c r="H78" s="11" t="str">
        <f>IF(ISNUMBER($C78),INDEX(#REF!,MATCH('_startovni_listina_vez (2)'!$C78,#REF!,0),1),"")</f>
        <v/>
      </c>
      <c r="I78" s="11" t="str">
        <f>IF(ISNUMBER($C78),INDEX(#REF!,MATCH('_startovni_listina_vez (2)'!$C78,#REF!,0),1),"")</f>
        <v/>
      </c>
      <c r="J78" s="11" t="str">
        <f>IF(ISNUMBER($C78),INDEX(#REF!,MATCH('_startovni_listina_vez (2)'!$C78,#REF!,0),1),"")</f>
        <v/>
      </c>
      <c r="K78" s="17"/>
      <c r="L78" s="17"/>
      <c r="M78" s="12" t="str">
        <f t="shared" si="10"/>
        <v/>
      </c>
      <c r="N78" s="11" t="str">
        <f t="shared" si="11"/>
        <v/>
      </c>
      <c r="O78" s="20">
        <f t="shared" si="7"/>
        <v>0</v>
      </c>
      <c r="P78" s="20" t="str">
        <f t="shared" si="8"/>
        <v xml:space="preserve"> </v>
      </c>
      <c r="Q78" s="20" t="str">
        <f t="shared" si="12"/>
        <v/>
      </c>
      <c r="R78" s="20" t="str">
        <f t="shared" si="13"/>
        <v/>
      </c>
    </row>
    <row r="79" spans="1:18" s="11" customFormat="1" ht="17.25" customHeight="1" x14ac:dyDescent="0.25">
      <c r="A79" s="9" t="str">
        <f>IF(ISNUMBER(C79),(IF(AND(ISNUMBER(C79),OR(C79=1,IFERROR((MOD(C78,2)=0),"Nepravda"))),MAX($A$1:A78)+1,A78)),"")</f>
        <v/>
      </c>
      <c r="B79" s="10" t="str">
        <f t="shared" si="9"/>
        <v/>
      </c>
      <c r="C79" s="10" t="e">
        <f>IF(ROW()-1&lt;=MAX(#REF!),MAX($C$1:C78)+1,"")</f>
        <v>#REF!</v>
      </c>
      <c r="D79" s="10" t="str">
        <f>IF(ISNUMBER($C79),INDEX(#REF!,MATCH('_startovni_listina_vez (2)'!$C79,#REF!,0),1),"")</f>
        <v/>
      </c>
      <c r="E79" s="11" t="str">
        <f>IF(ISNUMBER($C79),INDEX(#REF!,MATCH('_startovni_listina_vez (2)'!$C79,#REF!,0),1),"")</f>
        <v/>
      </c>
      <c r="F79" s="11" t="str">
        <f>IF(ISNUMBER($C79),INDEX(#REF!,MATCH('_startovni_listina_vez (2)'!$C79,#REF!,0),1),"")</f>
        <v/>
      </c>
      <c r="G79" s="11" t="str">
        <f>IF(ISNUMBER($C79),INDEX(#REF!,MATCH('_startovni_listina_vez (2)'!$C79,#REF!,0),1),"")</f>
        <v/>
      </c>
      <c r="H79" s="11" t="str">
        <f>IF(ISNUMBER($C79),INDEX(#REF!,MATCH('_startovni_listina_vez (2)'!$C79,#REF!,0),1),"")</f>
        <v/>
      </c>
      <c r="I79" s="11" t="str">
        <f>IF(ISNUMBER($C79),INDEX(#REF!,MATCH('_startovni_listina_vez (2)'!$C79,#REF!,0),1),"")</f>
        <v/>
      </c>
      <c r="J79" s="11" t="str">
        <f>IF(ISNUMBER($C79),INDEX(#REF!,MATCH('_startovni_listina_vez (2)'!$C79,#REF!,0),1),"")</f>
        <v/>
      </c>
      <c r="K79" s="17"/>
      <c r="L79" s="17"/>
      <c r="M79" s="12" t="str">
        <f t="shared" si="10"/>
        <v/>
      </c>
      <c r="N79" s="11" t="str">
        <f t="shared" si="11"/>
        <v/>
      </c>
      <c r="O79" s="20">
        <f t="shared" si="7"/>
        <v>0</v>
      </c>
      <c r="P79" s="20" t="str">
        <f t="shared" si="8"/>
        <v xml:space="preserve"> </v>
      </c>
      <c r="Q79" s="20" t="str">
        <f t="shared" si="12"/>
        <v/>
      </c>
      <c r="R79" s="20" t="str">
        <f t="shared" si="13"/>
        <v/>
      </c>
    </row>
    <row r="80" spans="1:18" s="11" customFormat="1" ht="17.25" customHeight="1" x14ac:dyDescent="0.25">
      <c r="A80" s="9" t="str">
        <f>IF(ISNUMBER(C80),(IF(AND(ISNUMBER(C80),OR(C80=1,IFERROR((MOD(C79,2)=0),"Nepravda"))),MAX($A$1:A79)+1,A79)),"")</f>
        <v/>
      </c>
      <c r="B80" s="10" t="str">
        <f t="shared" si="9"/>
        <v/>
      </c>
      <c r="C80" s="10" t="e">
        <f>IF(ROW()-1&lt;=MAX(#REF!),MAX($C$1:C79)+1,"")</f>
        <v>#REF!</v>
      </c>
      <c r="D80" s="10" t="str">
        <f>IF(ISNUMBER($C80),INDEX(#REF!,MATCH('_startovni_listina_vez (2)'!$C80,#REF!,0),1),"")</f>
        <v/>
      </c>
      <c r="E80" s="11" t="str">
        <f>IF(ISNUMBER($C80),INDEX(#REF!,MATCH('_startovni_listina_vez (2)'!$C80,#REF!,0),1),"")</f>
        <v/>
      </c>
      <c r="F80" s="11" t="str">
        <f>IF(ISNUMBER($C80),INDEX(#REF!,MATCH('_startovni_listina_vez (2)'!$C80,#REF!,0),1),"")</f>
        <v/>
      </c>
      <c r="G80" s="11" t="str">
        <f>IF(ISNUMBER($C80),INDEX(#REF!,MATCH('_startovni_listina_vez (2)'!$C80,#REF!,0),1),"")</f>
        <v/>
      </c>
      <c r="H80" s="11" t="str">
        <f>IF(ISNUMBER($C80),INDEX(#REF!,MATCH('_startovni_listina_vez (2)'!$C80,#REF!,0),1),"")</f>
        <v/>
      </c>
      <c r="I80" s="11" t="str">
        <f>IF(ISNUMBER($C80),INDEX(#REF!,MATCH('_startovni_listina_vez (2)'!$C80,#REF!,0),1),"")</f>
        <v/>
      </c>
      <c r="J80" s="11" t="str">
        <f>IF(ISNUMBER($C80),INDEX(#REF!,MATCH('_startovni_listina_vez (2)'!$C80,#REF!,0),1),"")</f>
        <v/>
      </c>
      <c r="K80" s="17"/>
      <c r="L80" s="17"/>
      <c r="M80" s="12" t="str">
        <f t="shared" si="10"/>
        <v/>
      </c>
      <c r="N80" s="11" t="str">
        <f t="shared" si="11"/>
        <v/>
      </c>
      <c r="O80" s="20">
        <f t="shared" si="7"/>
        <v>0</v>
      </c>
      <c r="P80" s="20" t="str">
        <f t="shared" si="8"/>
        <v xml:space="preserve"> </v>
      </c>
      <c r="Q80" s="20" t="str">
        <f t="shared" si="12"/>
        <v/>
      </c>
      <c r="R80" s="20" t="str">
        <f t="shared" si="13"/>
        <v/>
      </c>
    </row>
    <row r="81" spans="1:18" s="11" customFormat="1" ht="17.25" customHeight="1" x14ac:dyDescent="0.25">
      <c r="A81" s="9" t="str">
        <f>IF(ISNUMBER(C81),(IF(AND(ISNUMBER(C81),OR(C81=1,IFERROR((MOD(C80,2)=0),"Nepravda"))),MAX($A$1:A80)+1,A80)),"")</f>
        <v/>
      </c>
      <c r="B81" s="10" t="str">
        <f t="shared" si="9"/>
        <v/>
      </c>
      <c r="C81" s="10" t="e">
        <f>IF(ROW()-1&lt;=MAX(#REF!),MAX($C$1:C80)+1,"")</f>
        <v>#REF!</v>
      </c>
      <c r="D81" s="10" t="str">
        <f>IF(ISNUMBER($C81),INDEX(#REF!,MATCH('_startovni_listina_vez (2)'!$C81,#REF!,0),1),"")</f>
        <v/>
      </c>
      <c r="E81" s="11" t="str">
        <f>IF(ISNUMBER($C81),INDEX(#REF!,MATCH('_startovni_listina_vez (2)'!$C81,#REF!,0),1),"")</f>
        <v/>
      </c>
      <c r="F81" s="11" t="str">
        <f>IF(ISNUMBER($C81),INDEX(#REF!,MATCH('_startovni_listina_vez (2)'!$C81,#REF!,0),1),"")</f>
        <v/>
      </c>
      <c r="G81" s="11" t="str">
        <f>IF(ISNUMBER($C81),INDEX(#REF!,MATCH('_startovni_listina_vez (2)'!$C81,#REF!,0),1),"")</f>
        <v/>
      </c>
      <c r="H81" s="11" t="str">
        <f>IF(ISNUMBER($C81),INDEX(#REF!,MATCH('_startovni_listina_vez (2)'!$C81,#REF!,0),1),"")</f>
        <v/>
      </c>
      <c r="I81" s="11" t="str">
        <f>IF(ISNUMBER($C81),INDEX(#REF!,MATCH('_startovni_listina_vez (2)'!$C81,#REF!,0),1),"")</f>
        <v/>
      </c>
      <c r="J81" s="11" t="str">
        <f>IF(ISNUMBER($C81),INDEX(#REF!,MATCH('_startovni_listina_vez (2)'!$C81,#REF!,0),1),"")</f>
        <v/>
      </c>
      <c r="K81" s="17"/>
      <c r="L81" s="17"/>
      <c r="M81" s="12" t="str">
        <f t="shared" si="10"/>
        <v/>
      </c>
      <c r="N81" s="11" t="str">
        <f t="shared" si="11"/>
        <v/>
      </c>
      <c r="O81" s="20">
        <f t="shared" si="7"/>
        <v>0</v>
      </c>
      <c r="P81" s="20" t="str">
        <f t="shared" si="8"/>
        <v xml:space="preserve"> </v>
      </c>
      <c r="Q81" s="20" t="str">
        <f t="shared" si="12"/>
        <v/>
      </c>
      <c r="R81" s="20" t="str">
        <f t="shared" si="13"/>
        <v/>
      </c>
    </row>
    <row r="82" spans="1:18" s="11" customFormat="1" ht="17.25" customHeight="1" x14ac:dyDescent="0.25">
      <c r="A82" s="9" t="str">
        <f>IF(ISNUMBER(C82),(IF(AND(ISNUMBER(C82),OR(C82=1,IFERROR((MOD(C81,2)=0),"Nepravda"))),MAX($A$1:A81)+1,A81)),"")</f>
        <v/>
      </c>
      <c r="B82" s="10" t="str">
        <f t="shared" si="9"/>
        <v/>
      </c>
      <c r="C82" s="10" t="e">
        <f>IF(ROW()-1&lt;=MAX(#REF!),MAX($C$1:C81)+1,"")</f>
        <v>#REF!</v>
      </c>
      <c r="D82" s="10" t="str">
        <f>IF(ISNUMBER($C82),INDEX(#REF!,MATCH('_startovni_listina_vez (2)'!$C82,#REF!,0),1),"")</f>
        <v/>
      </c>
      <c r="E82" s="11" t="str">
        <f>IF(ISNUMBER($C82),INDEX(#REF!,MATCH('_startovni_listina_vez (2)'!$C82,#REF!,0),1),"")</f>
        <v/>
      </c>
      <c r="F82" s="11" t="str">
        <f>IF(ISNUMBER($C82),INDEX(#REF!,MATCH('_startovni_listina_vez (2)'!$C82,#REF!,0),1),"")</f>
        <v/>
      </c>
      <c r="G82" s="11" t="str">
        <f>IF(ISNUMBER($C82),INDEX(#REF!,MATCH('_startovni_listina_vez (2)'!$C82,#REF!,0),1),"")</f>
        <v/>
      </c>
      <c r="H82" s="11" t="str">
        <f>IF(ISNUMBER($C82),INDEX(#REF!,MATCH('_startovni_listina_vez (2)'!$C82,#REF!,0),1),"")</f>
        <v/>
      </c>
      <c r="I82" s="11" t="str">
        <f>IF(ISNUMBER($C82),INDEX(#REF!,MATCH('_startovni_listina_vez (2)'!$C82,#REF!,0),1),"")</f>
        <v/>
      </c>
      <c r="J82" s="11" t="str">
        <f>IF(ISNUMBER($C82),INDEX(#REF!,MATCH('_startovni_listina_vez (2)'!$C82,#REF!,0),1),"")</f>
        <v/>
      </c>
      <c r="K82" s="17"/>
      <c r="L82" s="17"/>
      <c r="M82" s="12" t="str">
        <f t="shared" si="10"/>
        <v/>
      </c>
      <c r="N82" s="11" t="str">
        <f t="shared" si="11"/>
        <v/>
      </c>
      <c r="O82" s="20">
        <f t="shared" si="7"/>
        <v>0</v>
      </c>
      <c r="P82" s="20" t="str">
        <f t="shared" si="8"/>
        <v xml:space="preserve"> </v>
      </c>
      <c r="Q82" s="20" t="str">
        <f t="shared" si="12"/>
        <v/>
      </c>
      <c r="R82" s="20" t="str">
        <f t="shared" si="13"/>
        <v/>
      </c>
    </row>
    <row r="83" spans="1:18" s="11" customFormat="1" ht="17.25" customHeight="1" x14ac:dyDescent="0.25">
      <c r="A83" s="9" t="str">
        <f>IF(ISNUMBER(C83),(IF(AND(ISNUMBER(C83),OR(C83=1,IFERROR((MOD(C82,2)=0),"Nepravda"))),MAX($A$1:A82)+1,A82)),"")</f>
        <v/>
      </c>
      <c r="B83" s="10" t="str">
        <f t="shared" si="9"/>
        <v/>
      </c>
      <c r="C83" s="10" t="e">
        <f>IF(ROW()-1&lt;=MAX(#REF!),MAX($C$1:C82)+1,"")</f>
        <v>#REF!</v>
      </c>
      <c r="D83" s="10" t="str">
        <f>IF(ISNUMBER($C83),INDEX(#REF!,MATCH('_startovni_listina_vez (2)'!$C83,#REF!,0),1),"")</f>
        <v/>
      </c>
      <c r="E83" s="11" t="str">
        <f>IF(ISNUMBER($C83),INDEX(#REF!,MATCH('_startovni_listina_vez (2)'!$C83,#REF!,0),1),"")</f>
        <v/>
      </c>
      <c r="F83" s="11" t="str">
        <f>IF(ISNUMBER($C83),INDEX(#REF!,MATCH('_startovni_listina_vez (2)'!$C83,#REF!,0),1),"")</f>
        <v/>
      </c>
      <c r="G83" s="11" t="str">
        <f>IF(ISNUMBER($C83),INDEX(#REF!,MATCH('_startovni_listina_vez (2)'!$C83,#REF!,0),1),"")</f>
        <v/>
      </c>
      <c r="H83" s="11" t="str">
        <f>IF(ISNUMBER($C83),INDEX(#REF!,MATCH('_startovni_listina_vez (2)'!$C83,#REF!,0),1),"")</f>
        <v/>
      </c>
      <c r="I83" s="11" t="str">
        <f>IF(ISNUMBER($C83),INDEX(#REF!,MATCH('_startovni_listina_vez (2)'!$C83,#REF!,0),1),"")</f>
        <v/>
      </c>
      <c r="J83" s="11" t="str">
        <f>IF(ISNUMBER($C83),INDEX(#REF!,MATCH('_startovni_listina_vez (2)'!$C83,#REF!,0),1),"")</f>
        <v/>
      </c>
      <c r="K83" s="17"/>
      <c r="L83" s="17"/>
      <c r="M83" s="12" t="str">
        <f t="shared" si="10"/>
        <v/>
      </c>
      <c r="N83" s="11" t="str">
        <f t="shared" si="11"/>
        <v/>
      </c>
      <c r="O83" s="20">
        <f t="shared" si="7"/>
        <v>0</v>
      </c>
      <c r="P83" s="20" t="str">
        <f t="shared" si="8"/>
        <v xml:space="preserve"> </v>
      </c>
      <c r="Q83" s="20" t="str">
        <f t="shared" si="12"/>
        <v/>
      </c>
      <c r="R83" s="20" t="str">
        <f t="shared" si="13"/>
        <v/>
      </c>
    </row>
    <row r="84" spans="1:18" s="11" customFormat="1" ht="17.25" customHeight="1" x14ac:dyDescent="0.25">
      <c r="A84" s="9" t="str">
        <f>IF(ISNUMBER(C84),(IF(AND(ISNUMBER(C84),OR(C84=1,IFERROR((MOD(C83,2)=0),"Nepravda"))),MAX($A$1:A83)+1,A83)),"")</f>
        <v/>
      </c>
      <c r="B84" s="10" t="str">
        <f t="shared" si="9"/>
        <v/>
      </c>
      <c r="C84" s="10" t="e">
        <f>IF(ROW()-1&lt;=MAX(#REF!),MAX($C$1:C83)+1,"")</f>
        <v>#REF!</v>
      </c>
      <c r="D84" s="10" t="str">
        <f>IF(ISNUMBER($C84),INDEX(#REF!,MATCH('_startovni_listina_vez (2)'!$C84,#REF!,0),1),"")</f>
        <v/>
      </c>
      <c r="E84" s="11" t="str">
        <f>IF(ISNUMBER($C84),INDEX(#REF!,MATCH('_startovni_listina_vez (2)'!$C84,#REF!,0),1),"")</f>
        <v/>
      </c>
      <c r="F84" s="11" t="str">
        <f>IF(ISNUMBER($C84),INDEX(#REF!,MATCH('_startovni_listina_vez (2)'!$C84,#REF!,0),1),"")</f>
        <v/>
      </c>
      <c r="G84" s="11" t="str">
        <f>IF(ISNUMBER($C84),INDEX(#REF!,MATCH('_startovni_listina_vez (2)'!$C84,#REF!,0),1),"")</f>
        <v/>
      </c>
      <c r="H84" s="11" t="str">
        <f>IF(ISNUMBER($C84),INDEX(#REF!,MATCH('_startovni_listina_vez (2)'!$C84,#REF!,0),1),"")</f>
        <v/>
      </c>
      <c r="I84" s="11" t="str">
        <f>IF(ISNUMBER($C84),INDEX(#REF!,MATCH('_startovni_listina_vez (2)'!$C84,#REF!,0),1),"")</f>
        <v/>
      </c>
      <c r="J84" s="11" t="str">
        <f>IF(ISNUMBER($C84),INDEX(#REF!,MATCH('_startovni_listina_vez (2)'!$C84,#REF!,0),1),"")</f>
        <v/>
      </c>
      <c r="K84" s="17"/>
      <c r="L84" s="17"/>
      <c r="M84" s="12" t="str">
        <f t="shared" si="10"/>
        <v/>
      </c>
      <c r="N84" s="11" t="str">
        <f t="shared" si="11"/>
        <v/>
      </c>
      <c r="O84" s="20">
        <f t="shared" si="7"/>
        <v>0</v>
      </c>
      <c r="P84" s="20" t="str">
        <f t="shared" si="8"/>
        <v xml:space="preserve"> </v>
      </c>
      <c r="Q84" s="20" t="str">
        <f t="shared" si="12"/>
        <v/>
      </c>
      <c r="R84" s="20" t="str">
        <f t="shared" si="13"/>
        <v/>
      </c>
    </row>
    <row r="85" spans="1:18" s="11" customFormat="1" ht="17.25" customHeight="1" x14ac:dyDescent="0.25">
      <c r="A85" s="9" t="str">
        <f>IF(ISNUMBER(C85),(IF(AND(ISNUMBER(C85),OR(C85=1,IFERROR((MOD(C84,2)=0),"Nepravda"))),MAX($A$1:A84)+1,A84)),"")</f>
        <v/>
      </c>
      <c r="B85" s="10" t="str">
        <f t="shared" si="9"/>
        <v/>
      </c>
      <c r="C85" s="10" t="e">
        <f>IF(ROW()-1&lt;=MAX(#REF!),MAX($C$1:C84)+1,"")</f>
        <v>#REF!</v>
      </c>
      <c r="D85" s="10" t="str">
        <f>IF(ISNUMBER($C85),INDEX(#REF!,MATCH('_startovni_listina_vez (2)'!$C85,#REF!,0),1),"")</f>
        <v/>
      </c>
      <c r="E85" s="11" t="str">
        <f>IF(ISNUMBER($C85),INDEX(#REF!,MATCH('_startovni_listina_vez (2)'!$C85,#REF!,0),1),"")</f>
        <v/>
      </c>
      <c r="F85" s="11" t="str">
        <f>IF(ISNUMBER($C85),INDEX(#REF!,MATCH('_startovni_listina_vez (2)'!$C85,#REF!,0),1),"")</f>
        <v/>
      </c>
      <c r="G85" s="11" t="str">
        <f>IF(ISNUMBER($C85),INDEX(#REF!,MATCH('_startovni_listina_vez (2)'!$C85,#REF!,0),1),"")</f>
        <v/>
      </c>
      <c r="H85" s="11" t="str">
        <f>IF(ISNUMBER($C85),INDEX(#REF!,MATCH('_startovni_listina_vez (2)'!$C85,#REF!,0),1),"")</f>
        <v/>
      </c>
      <c r="I85" s="11" t="str">
        <f>IF(ISNUMBER($C85),INDEX(#REF!,MATCH('_startovni_listina_vez (2)'!$C85,#REF!,0),1),"")</f>
        <v/>
      </c>
      <c r="J85" s="11" t="str">
        <f>IF(ISNUMBER($C85),INDEX(#REF!,MATCH('_startovni_listina_vez (2)'!$C85,#REF!,0),1),"")</f>
        <v/>
      </c>
      <c r="K85" s="17"/>
      <c r="L85" s="17"/>
      <c r="M85" s="12" t="str">
        <f t="shared" si="10"/>
        <v/>
      </c>
      <c r="N85" s="11" t="str">
        <f t="shared" si="11"/>
        <v/>
      </c>
      <c r="O85" s="20">
        <f t="shared" si="7"/>
        <v>0</v>
      </c>
      <c r="P85" s="20" t="str">
        <f t="shared" si="8"/>
        <v xml:space="preserve"> </v>
      </c>
      <c r="Q85" s="20" t="str">
        <f t="shared" si="12"/>
        <v/>
      </c>
      <c r="R85" s="20" t="str">
        <f t="shared" si="13"/>
        <v/>
      </c>
    </row>
    <row r="86" spans="1:18" s="11" customFormat="1" ht="17.25" customHeight="1" x14ac:dyDescent="0.25">
      <c r="A86" s="9" t="str">
        <f>IF(ISNUMBER(C86),(IF(AND(ISNUMBER(C86),OR(C86=1,IFERROR((MOD(C85,2)=0),"Nepravda"))),MAX($A$1:A85)+1,A85)),"")</f>
        <v/>
      </c>
      <c r="B86" s="10" t="str">
        <f t="shared" si="9"/>
        <v/>
      </c>
      <c r="C86" s="10" t="e">
        <f>IF(ROW()-1&lt;=MAX(#REF!),MAX($C$1:C85)+1,"")</f>
        <v>#REF!</v>
      </c>
      <c r="D86" s="10" t="str">
        <f>IF(ISNUMBER($C86),INDEX(#REF!,MATCH('_startovni_listina_vez (2)'!$C86,#REF!,0),1),"")</f>
        <v/>
      </c>
      <c r="E86" s="11" t="str">
        <f>IF(ISNUMBER($C86),INDEX(#REF!,MATCH('_startovni_listina_vez (2)'!$C86,#REF!,0),1),"")</f>
        <v/>
      </c>
      <c r="F86" s="11" t="str">
        <f>IF(ISNUMBER($C86),INDEX(#REF!,MATCH('_startovni_listina_vez (2)'!$C86,#REF!,0),1),"")</f>
        <v/>
      </c>
      <c r="G86" s="11" t="str">
        <f>IF(ISNUMBER($C86),INDEX(#REF!,MATCH('_startovni_listina_vez (2)'!$C86,#REF!,0),1),"")</f>
        <v/>
      </c>
      <c r="H86" s="11" t="str">
        <f>IF(ISNUMBER($C86),INDEX(#REF!,MATCH('_startovni_listina_vez (2)'!$C86,#REF!,0),1),"")</f>
        <v/>
      </c>
      <c r="I86" s="11" t="str">
        <f>IF(ISNUMBER($C86),INDEX(#REF!,MATCH('_startovni_listina_vez (2)'!$C86,#REF!,0),1),"")</f>
        <v/>
      </c>
      <c r="J86" s="11" t="str">
        <f>IF(ISNUMBER($C86),INDEX(#REF!,MATCH('_startovni_listina_vez (2)'!$C86,#REF!,0),1),"")</f>
        <v/>
      </c>
      <c r="K86" s="17"/>
      <c r="L86" s="17"/>
      <c r="M86" s="12" t="str">
        <f t="shared" si="10"/>
        <v/>
      </c>
      <c r="N86" s="11" t="str">
        <f t="shared" si="11"/>
        <v/>
      </c>
      <c r="O86" s="20">
        <f t="shared" si="7"/>
        <v>0</v>
      </c>
      <c r="P86" s="20" t="str">
        <f t="shared" si="8"/>
        <v xml:space="preserve"> </v>
      </c>
      <c r="Q86" s="20" t="str">
        <f t="shared" si="12"/>
        <v/>
      </c>
      <c r="R86" s="20" t="str">
        <f t="shared" si="13"/>
        <v/>
      </c>
    </row>
    <row r="87" spans="1:18" s="11" customFormat="1" ht="17.25" customHeight="1" x14ac:dyDescent="0.25">
      <c r="A87" s="9" t="str">
        <f>IF(ISNUMBER(C87),(IF(AND(ISNUMBER(C87),OR(C87=1,IFERROR((MOD(C86,2)=0),"Nepravda"))),MAX($A$1:A86)+1,A86)),"")</f>
        <v/>
      </c>
      <c r="B87" s="10" t="str">
        <f t="shared" si="9"/>
        <v/>
      </c>
      <c r="C87" s="10" t="e">
        <f>IF(ROW()-1&lt;=MAX(#REF!),MAX($C$1:C86)+1,"")</f>
        <v>#REF!</v>
      </c>
      <c r="D87" s="10" t="str">
        <f>IF(ISNUMBER($C87),INDEX(#REF!,MATCH('_startovni_listina_vez (2)'!$C87,#REF!,0),1),"")</f>
        <v/>
      </c>
      <c r="E87" s="11" t="str">
        <f>IF(ISNUMBER($C87),INDEX(#REF!,MATCH('_startovni_listina_vez (2)'!$C87,#REF!,0),1),"")</f>
        <v/>
      </c>
      <c r="F87" s="11" t="str">
        <f>IF(ISNUMBER($C87),INDEX(#REF!,MATCH('_startovni_listina_vez (2)'!$C87,#REF!,0),1),"")</f>
        <v/>
      </c>
      <c r="G87" s="11" t="str">
        <f>IF(ISNUMBER($C87),INDEX(#REF!,MATCH('_startovni_listina_vez (2)'!$C87,#REF!,0),1),"")</f>
        <v/>
      </c>
      <c r="H87" s="11" t="str">
        <f>IF(ISNUMBER($C87),INDEX(#REF!,MATCH('_startovni_listina_vez (2)'!$C87,#REF!,0),1),"")</f>
        <v/>
      </c>
      <c r="I87" s="11" t="str">
        <f>IF(ISNUMBER($C87),INDEX(#REF!,MATCH('_startovni_listina_vez (2)'!$C87,#REF!,0),1),"")</f>
        <v/>
      </c>
      <c r="J87" s="11" t="str">
        <f>IF(ISNUMBER($C87),INDEX(#REF!,MATCH('_startovni_listina_vez (2)'!$C87,#REF!,0),1),"")</f>
        <v/>
      </c>
      <c r="K87" s="17"/>
      <c r="L87" s="17"/>
      <c r="M87" s="12" t="str">
        <f t="shared" si="10"/>
        <v/>
      </c>
      <c r="N87" s="11" t="str">
        <f t="shared" si="11"/>
        <v/>
      </c>
      <c r="O87" s="20">
        <f t="shared" si="7"/>
        <v>0</v>
      </c>
      <c r="P87" s="20" t="str">
        <f t="shared" si="8"/>
        <v xml:space="preserve"> </v>
      </c>
      <c r="Q87" s="20" t="str">
        <f t="shared" si="12"/>
        <v/>
      </c>
      <c r="R87" s="20" t="str">
        <f t="shared" si="13"/>
        <v/>
      </c>
    </row>
    <row r="88" spans="1:18" s="11" customFormat="1" ht="17.25" customHeight="1" x14ac:dyDescent="0.25">
      <c r="A88" s="9" t="str">
        <f>IF(ISNUMBER(C88),(IF(AND(ISNUMBER(C88),OR(C88=1,IFERROR((MOD(C87,2)=0),"Nepravda"))),MAX($A$1:A87)+1,A87)),"")</f>
        <v/>
      </c>
      <c r="B88" s="10" t="str">
        <f t="shared" si="9"/>
        <v/>
      </c>
      <c r="C88" s="10" t="e">
        <f>IF(ROW()-1&lt;=MAX(#REF!),MAX($C$1:C87)+1,"")</f>
        <v>#REF!</v>
      </c>
      <c r="D88" s="10" t="str">
        <f>IF(ISNUMBER($C88),INDEX(#REF!,MATCH('_startovni_listina_vez (2)'!$C88,#REF!,0),1),"")</f>
        <v/>
      </c>
      <c r="E88" s="11" t="str">
        <f>IF(ISNUMBER($C88),INDEX(#REF!,MATCH('_startovni_listina_vez (2)'!$C88,#REF!,0),1),"")</f>
        <v/>
      </c>
      <c r="F88" s="11" t="str">
        <f>IF(ISNUMBER($C88),INDEX(#REF!,MATCH('_startovni_listina_vez (2)'!$C88,#REF!,0),1),"")</f>
        <v/>
      </c>
      <c r="G88" s="11" t="str">
        <f>IF(ISNUMBER($C88),INDEX(#REF!,MATCH('_startovni_listina_vez (2)'!$C88,#REF!,0),1),"")</f>
        <v/>
      </c>
      <c r="H88" s="11" t="str">
        <f>IF(ISNUMBER($C88),INDEX(#REF!,MATCH('_startovni_listina_vez (2)'!$C88,#REF!,0),1),"")</f>
        <v/>
      </c>
      <c r="I88" s="11" t="str">
        <f>IF(ISNUMBER($C88),INDEX(#REF!,MATCH('_startovni_listina_vez (2)'!$C88,#REF!,0),1),"")</f>
        <v/>
      </c>
      <c r="J88" s="11" t="str">
        <f>IF(ISNUMBER($C88),INDEX(#REF!,MATCH('_startovni_listina_vez (2)'!$C88,#REF!,0),1),"")</f>
        <v/>
      </c>
      <c r="K88" s="17"/>
      <c r="L88" s="17"/>
      <c r="M88" s="12" t="str">
        <f t="shared" si="10"/>
        <v/>
      </c>
      <c r="N88" s="11" t="str">
        <f t="shared" si="11"/>
        <v/>
      </c>
      <c r="O88" s="20">
        <f t="shared" si="7"/>
        <v>0</v>
      </c>
      <c r="P88" s="20" t="str">
        <f t="shared" si="8"/>
        <v xml:space="preserve"> </v>
      </c>
      <c r="Q88" s="20" t="str">
        <f t="shared" si="12"/>
        <v/>
      </c>
      <c r="R88" s="20" t="str">
        <f t="shared" si="13"/>
        <v/>
      </c>
    </row>
    <row r="89" spans="1:18" s="11" customFormat="1" ht="17.25" customHeight="1" x14ac:dyDescent="0.25">
      <c r="A89" s="9" t="str">
        <f>IF(ISNUMBER(C89),(IF(AND(ISNUMBER(C89),OR(C89=1,IFERROR((MOD(C88,2)=0),"Nepravda"))),MAX($A$1:A88)+1,A88)),"")</f>
        <v/>
      </c>
      <c r="B89" s="10" t="str">
        <f t="shared" si="9"/>
        <v/>
      </c>
      <c r="C89" s="10" t="e">
        <f>IF(ROW()-1&lt;=MAX(#REF!),MAX($C$1:C88)+1,"")</f>
        <v>#REF!</v>
      </c>
      <c r="D89" s="10" t="str">
        <f>IF(ISNUMBER($C89),INDEX(#REF!,MATCH('_startovni_listina_vez (2)'!$C89,#REF!,0),1),"")</f>
        <v/>
      </c>
      <c r="E89" s="11" t="str">
        <f>IF(ISNUMBER($C89),INDEX(#REF!,MATCH('_startovni_listina_vez (2)'!$C89,#REF!,0),1),"")</f>
        <v/>
      </c>
      <c r="F89" s="11" t="str">
        <f>IF(ISNUMBER($C89),INDEX(#REF!,MATCH('_startovni_listina_vez (2)'!$C89,#REF!,0),1),"")</f>
        <v/>
      </c>
      <c r="G89" s="11" t="str">
        <f>IF(ISNUMBER($C89),INDEX(#REF!,MATCH('_startovni_listina_vez (2)'!$C89,#REF!,0),1),"")</f>
        <v/>
      </c>
      <c r="H89" s="11" t="str">
        <f>IF(ISNUMBER($C89),INDEX(#REF!,MATCH('_startovni_listina_vez (2)'!$C89,#REF!,0),1),"")</f>
        <v/>
      </c>
      <c r="I89" s="11" t="str">
        <f>IF(ISNUMBER($C89),INDEX(#REF!,MATCH('_startovni_listina_vez (2)'!$C89,#REF!,0),1),"")</f>
        <v/>
      </c>
      <c r="J89" s="11" t="str">
        <f>IF(ISNUMBER($C89),INDEX(#REF!,MATCH('_startovni_listina_vez (2)'!$C89,#REF!,0),1),"")</f>
        <v/>
      </c>
      <c r="K89" s="17"/>
      <c r="L89" s="17"/>
      <c r="M89" s="12" t="str">
        <f t="shared" si="10"/>
        <v/>
      </c>
      <c r="N89" s="11" t="str">
        <f t="shared" si="11"/>
        <v/>
      </c>
      <c r="O89" s="20">
        <f t="shared" si="7"/>
        <v>0</v>
      </c>
      <c r="P89" s="20" t="str">
        <f t="shared" si="8"/>
        <v xml:space="preserve"> </v>
      </c>
      <c r="Q89" s="20" t="str">
        <f t="shared" si="12"/>
        <v/>
      </c>
      <c r="R89" s="20" t="str">
        <f t="shared" si="13"/>
        <v/>
      </c>
    </row>
    <row r="90" spans="1:18" s="11" customFormat="1" ht="17.25" customHeight="1" x14ac:dyDescent="0.25">
      <c r="A90" s="9" t="str">
        <f>IF(ISNUMBER(C90),(IF(AND(ISNUMBER(C90),OR(C90=1,IFERROR((MOD(C89,2)=0),"Nepravda"))),MAX($A$1:A89)+1,A89)),"")</f>
        <v/>
      </c>
      <c r="B90" s="10" t="str">
        <f t="shared" si="9"/>
        <v/>
      </c>
      <c r="C90" s="10" t="e">
        <f>IF(ROW()-1&lt;=MAX(#REF!),MAX($C$1:C89)+1,"")</f>
        <v>#REF!</v>
      </c>
      <c r="D90" s="10" t="str">
        <f>IF(ISNUMBER($C90),INDEX(#REF!,MATCH('_startovni_listina_vez (2)'!$C90,#REF!,0),1),"")</f>
        <v/>
      </c>
      <c r="E90" s="11" t="str">
        <f>IF(ISNUMBER($C90),INDEX(#REF!,MATCH('_startovni_listina_vez (2)'!$C90,#REF!,0),1),"")</f>
        <v/>
      </c>
      <c r="F90" s="11" t="str">
        <f>IF(ISNUMBER($C90),INDEX(#REF!,MATCH('_startovni_listina_vez (2)'!$C90,#REF!,0),1),"")</f>
        <v/>
      </c>
      <c r="G90" s="11" t="str">
        <f>IF(ISNUMBER($C90),INDEX(#REF!,MATCH('_startovni_listina_vez (2)'!$C90,#REF!,0),1),"")</f>
        <v/>
      </c>
      <c r="H90" s="11" t="str">
        <f>IF(ISNUMBER($C90),INDEX(#REF!,MATCH('_startovni_listina_vez (2)'!$C90,#REF!,0),1),"")</f>
        <v/>
      </c>
      <c r="I90" s="11" t="str">
        <f>IF(ISNUMBER($C90),INDEX(#REF!,MATCH('_startovni_listina_vez (2)'!$C90,#REF!,0),1),"")</f>
        <v/>
      </c>
      <c r="J90" s="11" t="str">
        <f>IF(ISNUMBER($C90),INDEX(#REF!,MATCH('_startovni_listina_vez (2)'!$C90,#REF!,0),1),"")</f>
        <v/>
      </c>
      <c r="K90" s="17"/>
      <c r="L90" s="17"/>
      <c r="M90" s="12" t="str">
        <f t="shared" si="10"/>
        <v/>
      </c>
      <c r="N90" s="11" t="str">
        <f t="shared" si="11"/>
        <v/>
      </c>
      <c r="O90" s="20">
        <f t="shared" si="7"/>
        <v>0</v>
      </c>
      <c r="P90" s="20" t="str">
        <f t="shared" si="8"/>
        <v xml:space="preserve"> </v>
      </c>
      <c r="Q90" s="20" t="str">
        <f t="shared" si="12"/>
        <v/>
      </c>
      <c r="R90" s="20" t="str">
        <f t="shared" si="13"/>
        <v/>
      </c>
    </row>
    <row r="91" spans="1:18" s="11" customFormat="1" ht="17.25" customHeight="1" x14ac:dyDescent="0.25">
      <c r="A91" s="9" t="str">
        <f>IF(ISNUMBER(C91),(IF(AND(ISNUMBER(C91),OR(C91=1,IFERROR((MOD(C90,2)=0),"Nepravda"))),MAX($A$1:A90)+1,A90)),"")</f>
        <v/>
      </c>
      <c r="B91" s="10" t="str">
        <f t="shared" si="9"/>
        <v/>
      </c>
      <c r="C91" s="10" t="e">
        <f>IF(ROW()-1&lt;=MAX(#REF!),MAX($C$1:C90)+1,"")</f>
        <v>#REF!</v>
      </c>
      <c r="D91" s="10" t="str">
        <f>IF(ISNUMBER($C91),INDEX(#REF!,MATCH('_startovni_listina_vez (2)'!$C91,#REF!,0),1),"")</f>
        <v/>
      </c>
      <c r="E91" s="11" t="str">
        <f>IF(ISNUMBER($C91),INDEX(#REF!,MATCH('_startovni_listina_vez (2)'!$C91,#REF!,0),1),"")</f>
        <v/>
      </c>
      <c r="F91" s="11" t="str">
        <f>IF(ISNUMBER($C91),INDEX(#REF!,MATCH('_startovni_listina_vez (2)'!$C91,#REF!,0),1),"")</f>
        <v/>
      </c>
      <c r="G91" s="11" t="str">
        <f>IF(ISNUMBER($C91),INDEX(#REF!,MATCH('_startovni_listina_vez (2)'!$C91,#REF!,0),1),"")</f>
        <v/>
      </c>
      <c r="H91" s="11" t="str">
        <f>IF(ISNUMBER($C91),INDEX(#REF!,MATCH('_startovni_listina_vez (2)'!$C91,#REF!,0),1),"")</f>
        <v/>
      </c>
      <c r="I91" s="11" t="str">
        <f>IF(ISNUMBER($C91),INDEX(#REF!,MATCH('_startovni_listina_vez (2)'!$C91,#REF!,0),1),"")</f>
        <v/>
      </c>
      <c r="J91" s="11" t="str">
        <f>IF(ISNUMBER($C91),INDEX(#REF!,MATCH('_startovni_listina_vez (2)'!$C91,#REF!,0),1),"")</f>
        <v/>
      </c>
      <c r="K91" s="17"/>
      <c r="L91" s="17"/>
      <c r="M91" s="12" t="str">
        <f t="shared" si="10"/>
        <v/>
      </c>
      <c r="N91" s="11" t="str">
        <f t="shared" si="11"/>
        <v/>
      </c>
      <c r="O91" s="20">
        <f t="shared" si="7"/>
        <v>0</v>
      </c>
      <c r="P91" s="20" t="str">
        <f t="shared" si="8"/>
        <v xml:space="preserve"> </v>
      </c>
      <c r="Q91" s="20" t="str">
        <f t="shared" si="12"/>
        <v/>
      </c>
      <c r="R91" s="20" t="str">
        <f t="shared" si="13"/>
        <v/>
      </c>
    </row>
    <row r="92" spans="1:18" s="11" customFormat="1" ht="17.25" customHeight="1" x14ac:dyDescent="0.25">
      <c r="A92" s="9" t="str">
        <f>IF(ISNUMBER(C92),(IF(AND(ISNUMBER(C92),OR(C92=1,IFERROR((MOD(C91,2)=0),"Nepravda"))),MAX($A$1:A91)+1,A91)),"")</f>
        <v/>
      </c>
      <c r="B92" s="10" t="str">
        <f t="shared" si="9"/>
        <v/>
      </c>
      <c r="C92" s="10" t="e">
        <f>IF(ROW()-1&lt;=MAX(#REF!),MAX($C$1:C91)+1,"")</f>
        <v>#REF!</v>
      </c>
      <c r="D92" s="10" t="str">
        <f>IF(ISNUMBER($C92),INDEX(#REF!,MATCH('_startovni_listina_vez (2)'!$C92,#REF!,0),1),"")</f>
        <v/>
      </c>
      <c r="E92" s="11" t="str">
        <f>IF(ISNUMBER($C92),INDEX(#REF!,MATCH('_startovni_listina_vez (2)'!$C92,#REF!,0),1),"")</f>
        <v/>
      </c>
      <c r="F92" s="11" t="str">
        <f>IF(ISNUMBER($C92),INDEX(#REF!,MATCH('_startovni_listina_vez (2)'!$C92,#REF!,0),1),"")</f>
        <v/>
      </c>
      <c r="G92" s="11" t="str">
        <f>IF(ISNUMBER($C92),INDEX(#REF!,MATCH('_startovni_listina_vez (2)'!$C92,#REF!,0),1),"")</f>
        <v/>
      </c>
      <c r="H92" s="11" t="str">
        <f>IF(ISNUMBER($C92),INDEX(#REF!,MATCH('_startovni_listina_vez (2)'!$C92,#REF!,0),1),"")</f>
        <v/>
      </c>
      <c r="I92" s="11" t="str">
        <f>IF(ISNUMBER($C92),INDEX(#REF!,MATCH('_startovni_listina_vez (2)'!$C92,#REF!,0),1),"")</f>
        <v/>
      </c>
      <c r="J92" s="11" t="str">
        <f>IF(ISNUMBER($C92),INDEX(#REF!,MATCH('_startovni_listina_vez (2)'!$C92,#REF!,0),1),"")</f>
        <v/>
      </c>
      <c r="K92" s="17"/>
      <c r="L92" s="17"/>
      <c r="M92" s="12" t="str">
        <f t="shared" si="10"/>
        <v/>
      </c>
      <c r="N92" s="11" t="str">
        <f t="shared" si="11"/>
        <v/>
      </c>
      <c r="O92" s="20">
        <f t="shared" si="7"/>
        <v>0</v>
      </c>
      <c r="P92" s="20" t="str">
        <f t="shared" si="8"/>
        <v xml:space="preserve"> </v>
      </c>
      <c r="Q92" s="20" t="str">
        <f t="shared" si="12"/>
        <v/>
      </c>
      <c r="R92" s="20" t="str">
        <f t="shared" si="13"/>
        <v/>
      </c>
    </row>
    <row r="93" spans="1:18" s="11" customFormat="1" ht="17.25" customHeight="1" x14ac:dyDescent="0.25">
      <c r="A93" s="9" t="str">
        <f>IF(ISNUMBER(C93),(IF(AND(ISNUMBER(C93),OR(C93=1,IFERROR((MOD(C92,2)=0),"Nepravda"))),MAX($A$1:A92)+1,A92)),"")</f>
        <v/>
      </c>
      <c r="B93" s="10" t="str">
        <f t="shared" si="9"/>
        <v/>
      </c>
      <c r="C93" s="10" t="e">
        <f>IF(ROW()-1&lt;=MAX(#REF!),MAX($C$1:C92)+1,"")</f>
        <v>#REF!</v>
      </c>
      <c r="D93" s="10" t="str">
        <f>IF(ISNUMBER($C93),INDEX(#REF!,MATCH('_startovni_listina_vez (2)'!$C93,#REF!,0),1),"")</f>
        <v/>
      </c>
      <c r="E93" s="11" t="str">
        <f>IF(ISNUMBER($C93),INDEX(#REF!,MATCH('_startovni_listina_vez (2)'!$C93,#REF!,0),1),"")</f>
        <v/>
      </c>
      <c r="F93" s="11" t="str">
        <f>IF(ISNUMBER($C93),INDEX(#REF!,MATCH('_startovni_listina_vez (2)'!$C93,#REF!,0),1),"")</f>
        <v/>
      </c>
      <c r="G93" s="11" t="str">
        <f>IF(ISNUMBER($C93),INDEX(#REF!,MATCH('_startovni_listina_vez (2)'!$C93,#REF!,0),1),"")</f>
        <v/>
      </c>
      <c r="H93" s="11" t="str">
        <f>IF(ISNUMBER($C93),INDEX(#REF!,MATCH('_startovni_listina_vez (2)'!$C93,#REF!,0),1),"")</f>
        <v/>
      </c>
      <c r="I93" s="11" t="str">
        <f>IF(ISNUMBER($C93),INDEX(#REF!,MATCH('_startovni_listina_vez (2)'!$C93,#REF!,0),1),"")</f>
        <v/>
      </c>
      <c r="J93" s="11" t="str">
        <f>IF(ISNUMBER($C93),INDEX(#REF!,MATCH('_startovni_listina_vez (2)'!$C93,#REF!,0),1),"")</f>
        <v/>
      </c>
      <c r="K93" s="17"/>
      <c r="L93" s="17"/>
      <c r="M93" s="12" t="str">
        <f t="shared" si="10"/>
        <v/>
      </c>
      <c r="N93" s="11" t="str">
        <f t="shared" si="11"/>
        <v/>
      </c>
      <c r="O93" s="20">
        <f t="shared" si="7"/>
        <v>0</v>
      </c>
      <c r="P93" s="20" t="str">
        <f t="shared" si="8"/>
        <v xml:space="preserve"> </v>
      </c>
      <c r="Q93" s="20" t="str">
        <f t="shared" si="12"/>
        <v/>
      </c>
      <c r="R93" s="20" t="str">
        <f t="shared" si="13"/>
        <v/>
      </c>
    </row>
    <row r="94" spans="1:18" s="11" customFormat="1" ht="17.25" customHeight="1" x14ac:dyDescent="0.25">
      <c r="A94" s="9" t="str">
        <f>IF(ISNUMBER(C94),(IF(AND(ISNUMBER(C94),OR(C94=1,IFERROR((MOD(C93,2)=0),"Nepravda"))),MAX($A$1:A93)+1,A93)),"")</f>
        <v/>
      </c>
      <c r="B94" s="10" t="str">
        <f t="shared" si="9"/>
        <v/>
      </c>
      <c r="C94" s="10" t="e">
        <f>IF(ROW()-1&lt;=MAX(#REF!),MAX($C$1:C93)+1,"")</f>
        <v>#REF!</v>
      </c>
      <c r="D94" s="10" t="str">
        <f>IF(ISNUMBER($C94),INDEX(#REF!,MATCH('_startovni_listina_vez (2)'!$C94,#REF!,0),1),"")</f>
        <v/>
      </c>
      <c r="E94" s="11" t="str">
        <f>IF(ISNUMBER($C94),INDEX(#REF!,MATCH('_startovni_listina_vez (2)'!$C94,#REF!,0),1),"")</f>
        <v/>
      </c>
      <c r="F94" s="11" t="str">
        <f>IF(ISNUMBER($C94),INDEX(#REF!,MATCH('_startovni_listina_vez (2)'!$C94,#REF!,0),1),"")</f>
        <v/>
      </c>
      <c r="G94" s="11" t="str">
        <f>IF(ISNUMBER($C94),INDEX(#REF!,MATCH('_startovni_listina_vez (2)'!$C94,#REF!,0),1),"")</f>
        <v/>
      </c>
      <c r="H94" s="11" t="str">
        <f>IF(ISNUMBER($C94),INDEX(#REF!,MATCH('_startovni_listina_vez (2)'!$C94,#REF!,0),1),"")</f>
        <v/>
      </c>
      <c r="I94" s="11" t="str">
        <f>IF(ISNUMBER($C94),INDEX(#REF!,MATCH('_startovni_listina_vez (2)'!$C94,#REF!,0),1),"")</f>
        <v/>
      </c>
      <c r="J94" s="11" t="str">
        <f>IF(ISNUMBER($C94),INDEX(#REF!,MATCH('_startovni_listina_vez (2)'!$C94,#REF!,0),1),"")</f>
        <v/>
      </c>
      <c r="K94" s="17"/>
      <c r="L94" s="17"/>
      <c r="M94" s="12" t="str">
        <f t="shared" si="10"/>
        <v/>
      </c>
      <c r="N94" s="11" t="str">
        <f t="shared" si="11"/>
        <v/>
      </c>
      <c r="O94" s="20">
        <f t="shared" si="7"/>
        <v>0</v>
      </c>
      <c r="P94" s="20" t="str">
        <f t="shared" si="8"/>
        <v xml:space="preserve"> </v>
      </c>
      <c r="Q94" s="20" t="str">
        <f t="shared" si="12"/>
        <v/>
      </c>
      <c r="R94" s="20" t="str">
        <f t="shared" si="13"/>
        <v/>
      </c>
    </row>
    <row r="95" spans="1:18" s="11" customFormat="1" ht="17.25" customHeight="1" x14ac:dyDescent="0.25">
      <c r="A95" s="9" t="str">
        <f>IF(ISNUMBER(C95),(IF(AND(ISNUMBER(C95),OR(C95=1,IFERROR((MOD(C94,2)=0),"Nepravda"))),MAX($A$1:A94)+1,A94)),"")</f>
        <v/>
      </c>
      <c r="B95" s="10" t="str">
        <f t="shared" si="9"/>
        <v/>
      </c>
      <c r="C95" s="10" t="e">
        <f>IF(ROW()-1&lt;=MAX(#REF!),MAX($C$1:C94)+1,"")</f>
        <v>#REF!</v>
      </c>
      <c r="D95" s="10" t="str">
        <f>IF(ISNUMBER($C95),INDEX(#REF!,MATCH('_startovni_listina_vez (2)'!$C95,#REF!,0),1),"")</f>
        <v/>
      </c>
      <c r="E95" s="11" t="str">
        <f>IF(ISNUMBER($C95),INDEX(#REF!,MATCH('_startovni_listina_vez (2)'!$C95,#REF!,0),1),"")</f>
        <v/>
      </c>
      <c r="F95" s="11" t="str">
        <f>IF(ISNUMBER($C95),INDEX(#REF!,MATCH('_startovni_listina_vez (2)'!$C95,#REF!,0),1),"")</f>
        <v/>
      </c>
      <c r="G95" s="11" t="str">
        <f>IF(ISNUMBER($C95),INDEX(#REF!,MATCH('_startovni_listina_vez (2)'!$C95,#REF!,0),1),"")</f>
        <v/>
      </c>
      <c r="H95" s="11" t="str">
        <f>IF(ISNUMBER($C95),INDEX(#REF!,MATCH('_startovni_listina_vez (2)'!$C95,#REF!,0),1),"")</f>
        <v/>
      </c>
      <c r="I95" s="11" t="str">
        <f>IF(ISNUMBER($C95),INDEX(#REF!,MATCH('_startovni_listina_vez (2)'!$C95,#REF!,0),1),"")</f>
        <v/>
      </c>
      <c r="J95" s="11" t="str">
        <f>IF(ISNUMBER($C95),INDEX(#REF!,MATCH('_startovni_listina_vez (2)'!$C95,#REF!,0),1),"")</f>
        <v/>
      </c>
      <c r="K95" s="17"/>
      <c r="L95" s="17"/>
      <c r="M95" s="12" t="str">
        <f t="shared" si="10"/>
        <v/>
      </c>
      <c r="N95" s="11" t="str">
        <f t="shared" si="11"/>
        <v/>
      </c>
      <c r="O95" s="20">
        <f t="shared" si="7"/>
        <v>0</v>
      </c>
      <c r="P95" s="20" t="str">
        <f t="shared" si="8"/>
        <v xml:space="preserve"> </v>
      </c>
      <c r="Q95" s="20" t="str">
        <f t="shared" si="12"/>
        <v/>
      </c>
      <c r="R95" s="20" t="str">
        <f t="shared" si="13"/>
        <v/>
      </c>
    </row>
    <row r="96" spans="1:18" s="11" customFormat="1" ht="17.25" customHeight="1" x14ac:dyDescent="0.25">
      <c r="A96" s="9" t="str">
        <f>IF(ISNUMBER(C96),(IF(AND(ISNUMBER(C96),OR(C96=1,IFERROR((MOD(C95,2)=0),"Nepravda"))),MAX($A$1:A95)+1,A95)),"")</f>
        <v/>
      </c>
      <c r="B96" s="10" t="str">
        <f t="shared" si="9"/>
        <v/>
      </c>
      <c r="C96" s="10" t="e">
        <f>IF(ROW()-1&lt;=MAX(#REF!),MAX($C$1:C95)+1,"")</f>
        <v>#REF!</v>
      </c>
      <c r="D96" s="10" t="str">
        <f>IF(ISNUMBER($C96),INDEX(#REF!,MATCH('_startovni_listina_vez (2)'!$C96,#REF!,0),1),"")</f>
        <v/>
      </c>
      <c r="E96" s="11" t="str">
        <f>IF(ISNUMBER($C96),INDEX(#REF!,MATCH('_startovni_listina_vez (2)'!$C96,#REF!,0),1),"")</f>
        <v/>
      </c>
      <c r="F96" s="11" t="str">
        <f>IF(ISNUMBER($C96),INDEX(#REF!,MATCH('_startovni_listina_vez (2)'!$C96,#REF!,0),1),"")</f>
        <v/>
      </c>
      <c r="G96" s="11" t="str">
        <f>IF(ISNUMBER($C96),INDEX(#REF!,MATCH('_startovni_listina_vez (2)'!$C96,#REF!,0),1),"")</f>
        <v/>
      </c>
      <c r="H96" s="11" t="str">
        <f>IF(ISNUMBER($C96),INDEX(#REF!,MATCH('_startovni_listina_vez (2)'!$C96,#REF!,0),1),"")</f>
        <v/>
      </c>
      <c r="I96" s="11" t="str">
        <f>IF(ISNUMBER($C96),INDEX(#REF!,MATCH('_startovni_listina_vez (2)'!$C96,#REF!,0),1),"")</f>
        <v/>
      </c>
      <c r="J96" s="11" t="str">
        <f>IF(ISNUMBER($C96),INDEX(#REF!,MATCH('_startovni_listina_vez (2)'!$C96,#REF!,0),1),"")</f>
        <v/>
      </c>
      <c r="K96" s="17"/>
      <c r="L96" s="17"/>
      <c r="M96" s="12" t="str">
        <f t="shared" si="10"/>
        <v/>
      </c>
      <c r="N96" s="11" t="str">
        <f t="shared" si="11"/>
        <v/>
      </c>
      <c r="O96" s="20">
        <f t="shared" si="7"/>
        <v>0</v>
      </c>
      <c r="P96" s="20" t="str">
        <f t="shared" si="8"/>
        <v xml:space="preserve"> </v>
      </c>
      <c r="Q96" s="20" t="str">
        <f t="shared" si="12"/>
        <v/>
      </c>
      <c r="R96" s="20" t="str">
        <f t="shared" si="13"/>
        <v/>
      </c>
    </row>
    <row r="97" spans="1:23" s="11" customFormat="1" ht="17.25" customHeight="1" x14ac:dyDescent="0.25">
      <c r="A97" s="9" t="str">
        <f>IF(ISNUMBER(C97),(IF(AND(ISNUMBER(C97),OR(C97=1,IFERROR((MOD(C96,2)=0),"Nepravda"))),MAX($A$1:A96)+1,A96)),"")</f>
        <v/>
      </c>
      <c r="B97" s="10" t="str">
        <f t="shared" si="9"/>
        <v/>
      </c>
      <c r="C97" s="10" t="e">
        <f>IF(ROW()-1&lt;=MAX(#REF!),MAX($C$1:C96)+1,"")</f>
        <v>#REF!</v>
      </c>
      <c r="D97" s="10" t="str">
        <f>IF(ISNUMBER($C97),INDEX(#REF!,MATCH('_startovni_listina_vez (2)'!$C97,#REF!,0),1),"")</f>
        <v/>
      </c>
      <c r="E97" s="11" t="str">
        <f>IF(ISNUMBER($C97),INDEX(#REF!,MATCH('_startovni_listina_vez (2)'!$C97,#REF!,0),1),"")</f>
        <v/>
      </c>
      <c r="F97" s="11" t="str">
        <f>IF(ISNUMBER($C97),INDEX(#REF!,MATCH('_startovni_listina_vez (2)'!$C97,#REF!,0),1),"")</f>
        <v/>
      </c>
      <c r="G97" s="11" t="str">
        <f>IF(ISNUMBER($C97),INDEX(#REF!,MATCH('_startovni_listina_vez (2)'!$C97,#REF!,0),1),"")</f>
        <v/>
      </c>
      <c r="H97" s="11" t="str">
        <f>IF(ISNUMBER($C97),INDEX(#REF!,MATCH('_startovni_listina_vez (2)'!$C97,#REF!,0),1),"")</f>
        <v/>
      </c>
      <c r="I97" s="11" t="str">
        <f>IF(ISNUMBER($C97),INDEX(#REF!,MATCH('_startovni_listina_vez (2)'!$C97,#REF!,0),1),"")</f>
        <v/>
      </c>
      <c r="J97" s="11" t="str">
        <f>IF(ISNUMBER($C97),INDEX(#REF!,MATCH('_startovni_listina_vez (2)'!$C97,#REF!,0),1),"")</f>
        <v/>
      </c>
      <c r="K97" s="17"/>
      <c r="L97" s="17"/>
      <c r="M97" s="12" t="str">
        <f t="shared" si="10"/>
        <v/>
      </c>
      <c r="N97" s="11" t="str">
        <f t="shared" si="11"/>
        <v/>
      </c>
      <c r="O97" s="20">
        <f t="shared" si="7"/>
        <v>0</v>
      </c>
      <c r="P97" s="20" t="str">
        <f t="shared" si="8"/>
        <v xml:space="preserve"> </v>
      </c>
      <c r="Q97" s="20" t="str">
        <f t="shared" si="12"/>
        <v/>
      </c>
      <c r="R97" s="20" t="str">
        <f t="shared" si="13"/>
        <v/>
      </c>
    </row>
    <row r="98" spans="1:23" s="11" customFormat="1" ht="17.25" customHeight="1" x14ac:dyDescent="0.25">
      <c r="A98" s="9" t="str">
        <f>IF(ISNUMBER(C98),(IF(AND(ISNUMBER(C98),OR(C98=1,IFERROR((MOD(C97,2)=0),"Nepravda"))),MAX($A$1:A97)+1,A97)),"")</f>
        <v/>
      </c>
      <c r="B98" s="10" t="str">
        <f t="shared" si="9"/>
        <v/>
      </c>
      <c r="C98" s="10" t="e">
        <f>IF(ROW()-1&lt;=MAX(#REF!),MAX($C$1:C97)+1,"")</f>
        <v>#REF!</v>
      </c>
      <c r="D98" s="10" t="str">
        <f>IF(ISNUMBER($C98),INDEX(#REF!,MATCH('_startovni_listina_vez (2)'!$C98,#REF!,0),1),"")</f>
        <v/>
      </c>
      <c r="E98" s="11" t="str">
        <f>IF(ISNUMBER($C98),INDEX(#REF!,MATCH('_startovni_listina_vez (2)'!$C98,#REF!,0),1),"")</f>
        <v/>
      </c>
      <c r="F98" s="11" t="str">
        <f>IF(ISNUMBER($C98),INDEX(#REF!,MATCH('_startovni_listina_vez (2)'!$C98,#REF!,0),1),"")</f>
        <v/>
      </c>
      <c r="G98" s="11" t="str">
        <f>IF(ISNUMBER($C98),INDEX(#REF!,MATCH('_startovni_listina_vez (2)'!$C98,#REF!,0),1),"")</f>
        <v/>
      </c>
      <c r="H98" s="11" t="str">
        <f>IF(ISNUMBER($C98),INDEX(#REF!,MATCH('_startovni_listina_vez (2)'!$C98,#REF!,0),1),"")</f>
        <v/>
      </c>
      <c r="I98" s="11" t="str">
        <f>IF(ISNUMBER($C98),INDEX(#REF!,MATCH('_startovni_listina_vez (2)'!$C98,#REF!,0),1),"")</f>
        <v/>
      </c>
      <c r="J98" s="11" t="str">
        <f>IF(ISNUMBER($C98),INDEX(#REF!,MATCH('_startovni_listina_vez (2)'!$C98,#REF!,0),1),"")</f>
        <v/>
      </c>
      <c r="K98" s="17"/>
      <c r="L98" s="17"/>
      <c r="M98" s="12" t="str">
        <f t="shared" si="10"/>
        <v/>
      </c>
      <c r="N98" s="11" t="str">
        <f t="shared" si="11"/>
        <v/>
      </c>
      <c r="O98" s="20">
        <f t="shared" si="7"/>
        <v>0</v>
      </c>
      <c r="P98" s="20" t="str">
        <f t="shared" si="8"/>
        <v xml:space="preserve"> </v>
      </c>
      <c r="Q98" s="20" t="str">
        <f t="shared" si="12"/>
        <v/>
      </c>
      <c r="R98" s="20" t="str">
        <f t="shared" si="13"/>
        <v/>
      </c>
    </row>
    <row r="99" spans="1:23" s="11" customFormat="1" ht="17.25" customHeight="1" x14ac:dyDescent="0.25">
      <c r="A99" s="9" t="str">
        <f>IF(ISNUMBER(C99),(IF(AND(ISNUMBER(C99),OR(C99=1,IFERROR((MOD(C98,2)=0),"Nepravda"))),MAX($A$1:A98)+1,A98)),"")</f>
        <v/>
      </c>
      <c r="B99" s="10" t="str">
        <f t="shared" si="9"/>
        <v/>
      </c>
      <c r="C99" s="10" t="e">
        <f>IF(ROW()-1&lt;=MAX(#REF!),MAX($C$1:C98)+1,"")</f>
        <v>#REF!</v>
      </c>
      <c r="D99" s="10" t="str">
        <f>IF(ISNUMBER($C99),INDEX(#REF!,MATCH('_startovni_listina_vez (2)'!$C99,#REF!,0),1),"")</f>
        <v/>
      </c>
      <c r="E99" s="11" t="str">
        <f>IF(ISNUMBER($C99),INDEX(#REF!,MATCH('_startovni_listina_vez (2)'!$C99,#REF!,0),1),"")</f>
        <v/>
      </c>
      <c r="F99" s="11" t="str">
        <f>IF(ISNUMBER($C99),INDEX(#REF!,MATCH('_startovni_listina_vez (2)'!$C99,#REF!,0),1),"")</f>
        <v/>
      </c>
      <c r="G99" s="11" t="str">
        <f>IF(ISNUMBER($C99),INDEX(#REF!,MATCH('_startovni_listina_vez (2)'!$C99,#REF!,0),1),"")</f>
        <v/>
      </c>
      <c r="H99" s="11" t="str">
        <f>IF(ISNUMBER($C99),INDEX(#REF!,MATCH('_startovni_listina_vez (2)'!$C99,#REF!,0),1),"")</f>
        <v/>
      </c>
      <c r="I99" s="11" t="str">
        <f>IF(ISNUMBER($C99),INDEX(#REF!,MATCH('_startovni_listina_vez (2)'!$C99,#REF!,0),1),"")</f>
        <v/>
      </c>
      <c r="J99" s="11" t="str">
        <f>IF(ISNUMBER($C99),INDEX(#REF!,MATCH('_startovni_listina_vez (2)'!$C99,#REF!,0),1),"")</f>
        <v/>
      </c>
      <c r="K99" s="17"/>
      <c r="L99" s="17"/>
      <c r="M99" s="12" t="str">
        <f t="shared" si="10"/>
        <v/>
      </c>
      <c r="N99" s="11" t="str">
        <f t="shared" si="11"/>
        <v/>
      </c>
      <c r="O99" s="20">
        <f t="shared" si="7"/>
        <v>0</v>
      </c>
      <c r="P99" s="20" t="str">
        <f t="shared" si="8"/>
        <v xml:space="preserve"> </v>
      </c>
      <c r="Q99" s="20" t="str">
        <f t="shared" si="12"/>
        <v/>
      </c>
      <c r="R99" s="20" t="str">
        <f t="shared" si="13"/>
        <v/>
      </c>
    </row>
    <row r="100" spans="1:23" ht="17.25" customHeight="1" x14ac:dyDescent="0.25">
      <c r="A100" s="9" t="str">
        <f>IF(ISNUMBER(C100),(IF(AND(ISNUMBER(C100),OR(C100=1,IFERROR((MOD(C99,2)=0),"Nepravda"))),MAX($A$1:A99)+1,A99)),"")</f>
        <v/>
      </c>
      <c r="B100" s="10" t="str">
        <f t="shared" si="9"/>
        <v/>
      </c>
      <c r="C100" s="10" t="e">
        <f>IF(ROW()-1&lt;=MAX(#REF!),MAX($C$1:C99)+1,"")</f>
        <v>#REF!</v>
      </c>
      <c r="D100" s="10" t="str">
        <f>IF(ISNUMBER($C100),INDEX(#REF!,MATCH('_startovni_listina_vez (2)'!$C100,#REF!,0),1),"")</f>
        <v/>
      </c>
      <c r="E100" s="5" t="str">
        <f>IF(ISNUMBER($C100),INDEX(#REF!,MATCH('_startovni_listina_vez (2)'!$C100,#REF!,0),1),"")</f>
        <v/>
      </c>
      <c r="F100" s="5" t="str">
        <f>IF(ISNUMBER($C100),INDEX(#REF!,MATCH('_startovni_listina_vez (2)'!$C100,#REF!,0),1),"")</f>
        <v/>
      </c>
      <c r="G100" s="5" t="str">
        <f>IF(ISNUMBER($C100),INDEX(#REF!,MATCH('_startovni_listina_vez (2)'!$C100,#REF!,0),1),"")</f>
        <v/>
      </c>
      <c r="H100" s="5" t="str">
        <f>IF(ISNUMBER($C100),INDEX(#REF!,MATCH('_startovni_listina_vez (2)'!$C100,#REF!,0),1),"")</f>
        <v/>
      </c>
      <c r="I100" s="5" t="str">
        <f>IF(ISNUMBER($C100),INDEX(#REF!,MATCH('_startovni_listina_vez (2)'!$C100,#REF!,0),1),"")</f>
        <v/>
      </c>
      <c r="J100" s="5" t="str">
        <f>IF(ISNUMBER($C100),INDEX(#REF!,MATCH('_startovni_listina_vez (2)'!$C100,#REF!,0),1),"")</f>
        <v/>
      </c>
      <c r="M100" s="7" t="str">
        <f t="shared" si="10"/>
        <v/>
      </c>
      <c r="N100" s="11" t="str">
        <f t="shared" si="11"/>
        <v/>
      </c>
      <c r="O100" s="20">
        <f t="shared" si="7"/>
        <v>0</v>
      </c>
      <c r="P100" s="20" t="str">
        <f t="shared" si="8"/>
        <v xml:space="preserve"> </v>
      </c>
      <c r="Q100" s="20" t="str">
        <f t="shared" si="12"/>
        <v/>
      </c>
      <c r="R100" s="20" t="str">
        <f t="shared" si="13"/>
        <v/>
      </c>
      <c r="V100" s="5"/>
      <c r="W100" s="5"/>
    </row>
    <row r="101" spans="1:23" ht="17.25" customHeight="1" x14ac:dyDescent="0.25">
      <c r="A101" s="9" t="str">
        <f>IF(ISNUMBER(C101),(IF(AND(ISNUMBER(C101),OR(C101=1,IFERROR((MOD(C100,2)=0),"Nepravda"))),MAX($A$1:A100)+1,A100)),"")</f>
        <v/>
      </c>
      <c r="B101" s="10" t="str">
        <f t="shared" si="9"/>
        <v/>
      </c>
      <c r="C101" s="10" t="e">
        <f>IF(ROW()-1&lt;=MAX(#REF!),MAX($C$1:C100)+1,"")</f>
        <v>#REF!</v>
      </c>
      <c r="D101" s="10" t="str">
        <f>IF(ISNUMBER($C101),INDEX(#REF!,MATCH('_startovni_listina_vez (2)'!$C101,#REF!,0),1),"")</f>
        <v/>
      </c>
      <c r="E101" s="5" t="str">
        <f>IF(ISNUMBER($C101),INDEX(#REF!,MATCH('_startovni_listina_vez (2)'!$C101,#REF!,0),1),"")</f>
        <v/>
      </c>
      <c r="F101" s="5" t="str">
        <f>IF(ISNUMBER($C101),INDEX(#REF!,MATCH('_startovni_listina_vez (2)'!$C101,#REF!,0),1),"")</f>
        <v/>
      </c>
      <c r="G101" s="5" t="str">
        <f>IF(ISNUMBER($C101),INDEX(#REF!,MATCH('_startovni_listina_vez (2)'!$C101,#REF!,0),1),"")</f>
        <v/>
      </c>
      <c r="H101" s="5" t="str">
        <f>IF(ISNUMBER($C101),INDEX(#REF!,MATCH('_startovni_listina_vez (2)'!$C101,#REF!,0),1),"")</f>
        <v/>
      </c>
      <c r="I101" s="5" t="str">
        <f>IF(ISNUMBER($C101),INDEX(#REF!,MATCH('_startovni_listina_vez (2)'!$C101,#REF!,0),1),"")</f>
        <v/>
      </c>
      <c r="J101" s="5" t="str">
        <f>IF(ISNUMBER($C101),INDEX(#REF!,MATCH('_startovni_listina_vez (2)'!$C101,#REF!,0),1),"")</f>
        <v/>
      </c>
      <c r="M101" s="7" t="str">
        <f t="shared" si="10"/>
        <v/>
      </c>
      <c r="N101" s="11" t="str">
        <f t="shared" si="11"/>
        <v/>
      </c>
      <c r="O101" s="20">
        <f t="shared" si="7"/>
        <v>0</v>
      </c>
      <c r="P101" s="20" t="str">
        <f t="shared" si="8"/>
        <v xml:space="preserve"> </v>
      </c>
      <c r="Q101" s="20" t="str">
        <f t="shared" si="12"/>
        <v/>
      </c>
      <c r="R101" s="20" t="str">
        <f t="shared" si="13"/>
        <v/>
      </c>
      <c r="V101" s="5"/>
      <c r="W101" s="5"/>
    </row>
    <row r="102" spans="1:23" ht="17.25" customHeight="1" x14ac:dyDescent="0.25">
      <c r="A102" s="9" t="str">
        <f>IF(ISNUMBER(C102),(IF(AND(ISNUMBER(C102),OR(C102=1,IFERROR((MOD(C101,2)=0),"Nepravda"))),MAX($A$1:A101)+1,A101)),"")</f>
        <v/>
      </c>
      <c r="B102" s="10" t="str">
        <f t="shared" si="9"/>
        <v/>
      </c>
      <c r="C102" s="10" t="e">
        <f>IF(ROW()-1&lt;=MAX(#REF!),MAX($C$1:C101)+1,"")</f>
        <v>#REF!</v>
      </c>
      <c r="D102" s="10" t="str">
        <f>IF(ISNUMBER($C102),INDEX(#REF!,MATCH('_startovni_listina_vez (2)'!$C102,#REF!,0),1),"")</f>
        <v/>
      </c>
      <c r="E102" s="5" t="str">
        <f>IF(ISNUMBER($C102),INDEX(#REF!,MATCH('_startovni_listina_vez (2)'!$C102,#REF!,0),1),"")</f>
        <v/>
      </c>
      <c r="F102" s="5" t="str">
        <f>IF(ISNUMBER($C102),INDEX(#REF!,MATCH('_startovni_listina_vez (2)'!$C102,#REF!,0),1),"")</f>
        <v/>
      </c>
      <c r="G102" s="5" t="str">
        <f>IF(ISNUMBER($C102),INDEX(#REF!,MATCH('_startovni_listina_vez (2)'!$C102,#REF!,0),1),"")</f>
        <v/>
      </c>
      <c r="H102" s="5" t="str">
        <f>IF(ISNUMBER($C102),INDEX(#REF!,MATCH('_startovni_listina_vez (2)'!$C102,#REF!,0),1),"")</f>
        <v/>
      </c>
      <c r="I102" s="5" t="str">
        <f>IF(ISNUMBER($C102),INDEX(#REF!,MATCH('_startovni_listina_vez (2)'!$C102,#REF!,0),1),"")</f>
        <v/>
      </c>
      <c r="J102" s="5" t="str">
        <f>IF(ISNUMBER($C102),INDEX(#REF!,MATCH('_startovni_listina_vez (2)'!$C102,#REF!,0),1),"")</f>
        <v/>
      </c>
      <c r="M102" s="7" t="str">
        <f t="shared" si="10"/>
        <v/>
      </c>
      <c r="N102" s="11" t="str">
        <f t="shared" si="11"/>
        <v/>
      </c>
      <c r="O102" s="20">
        <f t="shared" si="7"/>
        <v>0</v>
      </c>
      <c r="P102" s="20" t="str">
        <f t="shared" si="8"/>
        <v xml:space="preserve"> </v>
      </c>
      <c r="Q102" s="20" t="str">
        <f t="shared" si="12"/>
        <v/>
      </c>
      <c r="R102" s="20" t="str">
        <f t="shared" si="13"/>
        <v/>
      </c>
      <c r="V102" s="5"/>
      <c r="W102" s="5"/>
    </row>
    <row r="103" spans="1:23" ht="17.25" customHeight="1" x14ac:dyDescent="0.25">
      <c r="A103" s="9" t="str">
        <f>IF(ISNUMBER(C103),(IF(AND(ISNUMBER(C103),OR(C103=1,IFERROR((MOD(C102,2)=0),"Nepravda"))),MAX($A$1:A102)+1,A102)),"")</f>
        <v/>
      </c>
      <c r="B103" s="10" t="str">
        <f t="shared" si="9"/>
        <v/>
      </c>
      <c r="C103" s="10" t="e">
        <f>IF(ROW()-1&lt;=MAX(#REF!),MAX($C$1:C102)+1,"")</f>
        <v>#REF!</v>
      </c>
      <c r="D103" s="10" t="str">
        <f>IF(ISNUMBER($C103),INDEX(#REF!,MATCH('_startovni_listina_vez (2)'!$C103,#REF!,0),1),"")</f>
        <v/>
      </c>
      <c r="E103" s="5" t="str">
        <f>IF(ISNUMBER($C103),INDEX(#REF!,MATCH('_startovni_listina_vez (2)'!$C103,#REF!,0),1),"")</f>
        <v/>
      </c>
      <c r="F103" s="5" t="str">
        <f>IF(ISNUMBER($C103),INDEX(#REF!,MATCH('_startovni_listina_vez (2)'!$C103,#REF!,0),1),"")</f>
        <v/>
      </c>
      <c r="G103" s="5" t="str">
        <f>IF(ISNUMBER($C103),INDEX(#REF!,MATCH('_startovni_listina_vez (2)'!$C103,#REF!,0),1),"")</f>
        <v/>
      </c>
      <c r="H103" s="5" t="str">
        <f>IF(ISNUMBER($C103),INDEX(#REF!,MATCH('_startovni_listina_vez (2)'!$C103,#REF!,0),1),"")</f>
        <v/>
      </c>
      <c r="I103" s="5" t="str">
        <f>IF(ISNUMBER($C103),INDEX(#REF!,MATCH('_startovni_listina_vez (2)'!$C103,#REF!,0),1),"")</f>
        <v/>
      </c>
      <c r="J103" s="5" t="str">
        <f>IF(ISNUMBER($C103),INDEX(#REF!,MATCH('_startovni_listina_vez (2)'!$C103,#REF!,0),1),"")</f>
        <v/>
      </c>
      <c r="M103" s="7" t="str">
        <f t="shared" si="10"/>
        <v/>
      </c>
      <c r="N103" s="11" t="str">
        <f t="shared" si="11"/>
        <v/>
      </c>
      <c r="O103" s="20">
        <f t="shared" si="7"/>
        <v>0</v>
      </c>
      <c r="P103" s="20" t="str">
        <f t="shared" si="8"/>
        <v xml:space="preserve"> </v>
      </c>
      <c r="Q103" s="20" t="str">
        <f t="shared" si="12"/>
        <v/>
      </c>
      <c r="R103" s="20" t="str">
        <f t="shared" si="13"/>
        <v/>
      </c>
      <c r="V103" s="5"/>
      <c r="W103" s="5"/>
    </row>
    <row r="104" spans="1:23" ht="17.25" customHeight="1" x14ac:dyDescent="0.25">
      <c r="A104" s="9" t="str">
        <f>IF(ISNUMBER(C104),(IF(AND(ISNUMBER(C104),OR(C104=1,IFERROR((MOD(C103,2)=0),"Nepravda"))),MAX($A$1:A103)+1,A103)),"")</f>
        <v/>
      </c>
      <c r="B104" s="10" t="str">
        <f t="shared" si="9"/>
        <v/>
      </c>
      <c r="C104" s="10" t="e">
        <f>IF(ROW()-1&lt;=MAX(#REF!),MAX($C$1:C103)+1,"")</f>
        <v>#REF!</v>
      </c>
      <c r="D104" s="10" t="str">
        <f>IF(ISNUMBER($C104),INDEX(#REF!,MATCH('_startovni_listina_vez (2)'!$C104,#REF!,0),1),"")</f>
        <v/>
      </c>
      <c r="E104" s="5" t="str">
        <f>IF(ISNUMBER($C104),INDEX(#REF!,MATCH('_startovni_listina_vez (2)'!$C104,#REF!,0),1),"")</f>
        <v/>
      </c>
      <c r="F104" s="5" t="str">
        <f>IF(ISNUMBER($C104),INDEX(#REF!,MATCH('_startovni_listina_vez (2)'!$C104,#REF!,0),1),"")</f>
        <v/>
      </c>
      <c r="G104" s="5" t="str">
        <f>IF(ISNUMBER($C104),INDEX(#REF!,MATCH('_startovni_listina_vez (2)'!$C104,#REF!,0),1),"")</f>
        <v/>
      </c>
      <c r="H104" s="5" t="str">
        <f>IF(ISNUMBER($C104),INDEX(#REF!,MATCH('_startovni_listina_vez (2)'!$C104,#REF!,0),1),"")</f>
        <v/>
      </c>
      <c r="I104" s="5" t="str">
        <f>IF(ISNUMBER($C104),INDEX(#REF!,MATCH('_startovni_listina_vez (2)'!$C104,#REF!,0),1),"")</f>
        <v/>
      </c>
      <c r="J104" s="5" t="str">
        <f>IF(ISNUMBER($C104),INDEX(#REF!,MATCH('_startovni_listina_vez (2)'!$C104,#REF!,0),1),"")</f>
        <v/>
      </c>
      <c r="M104" s="7" t="str">
        <f t="shared" si="10"/>
        <v/>
      </c>
      <c r="N104" s="11" t="str">
        <f t="shared" si="11"/>
        <v/>
      </c>
      <c r="O104" s="20">
        <f t="shared" si="7"/>
        <v>0</v>
      </c>
      <c r="P104" s="20" t="str">
        <f t="shared" si="8"/>
        <v xml:space="preserve"> </v>
      </c>
      <c r="Q104" s="20" t="str">
        <f t="shared" si="12"/>
        <v/>
      </c>
      <c r="R104" s="20" t="str">
        <f t="shared" si="13"/>
        <v/>
      </c>
      <c r="V104" s="5"/>
      <c r="W104" s="5"/>
    </row>
    <row r="105" spans="1:23" ht="17.25" customHeight="1" x14ac:dyDescent="0.25">
      <c r="A105" s="9" t="str">
        <f>IF(ISNUMBER(C105),(IF(AND(ISNUMBER(C105),OR(C105=1,IFERROR((MOD(C104,2)=0),"Nepravda"))),MAX($A$1:A104)+1,A104)),"")</f>
        <v/>
      </c>
      <c r="B105" s="10" t="str">
        <f t="shared" si="9"/>
        <v/>
      </c>
      <c r="C105" s="10" t="e">
        <f>IF(ROW()-1&lt;=MAX(#REF!),MAX($C$1:C104)+1,"")</f>
        <v>#REF!</v>
      </c>
      <c r="D105" s="10" t="str">
        <f>IF(ISNUMBER($C105),INDEX(#REF!,MATCH('_startovni_listina_vez (2)'!$C105,#REF!,0),1),"")</f>
        <v/>
      </c>
      <c r="E105" s="5" t="str">
        <f>IF(ISNUMBER($C105),INDEX(#REF!,MATCH('_startovni_listina_vez (2)'!$C105,#REF!,0),1),"")</f>
        <v/>
      </c>
      <c r="F105" s="5" t="str">
        <f>IF(ISNUMBER($C105),INDEX(#REF!,MATCH('_startovni_listina_vez (2)'!$C105,#REF!,0),1),"")</f>
        <v/>
      </c>
      <c r="G105" s="5" t="str">
        <f>IF(ISNUMBER($C105),INDEX(#REF!,MATCH('_startovni_listina_vez (2)'!$C105,#REF!,0),1),"")</f>
        <v/>
      </c>
      <c r="H105" s="5" t="str">
        <f>IF(ISNUMBER($C105),INDEX(#REF!,MATCH('_startovni_listina_vez (2)'!$C105,#REF!,0),1),"")</f>
        <v/>
      </c>
      <c r="I105" s="5" t="str">
        <f>IF(ISNUMBER($C105),INDEX(#REF!,MATCH('_startovni_listina_vez (2)'!$C105,#REF!,0),1),"")</f>
        <v/>
      </c>
      <c r="J105" s="5" t="str">
        <f>IF(ISNUMBER($C105),INDEX(#REF!,MATCH('_startovni_listina_vez (2)'!$C105,#REF!,0),1),"")</f>
        <v/>
      </c>
      <c r="M105" s="7" t="str">
        <f t="shared" si="10"/>
        <v/>
      </c>
      <c r="N105" s="11" t="str">
        <f t="shared" si="11"/>
        <v/>
      </c>
      <c r="O105" s="20">
        <f t="shared" si="7"/>
        <v>0</v>
      </c>
      <c r="P105" s="20" t="str">
        <f t="shared" si="8"/>
        <v xml:space="preserve"> </v>
      </c>
      <c r="Q105" s="20" t="str">
        <f t="shared" si="12"/>
        <v/>
      </c>
      <c r="R105" s="20" t="str">
        <f t="shared" si="13"/>
        <v/>
      </c>
      <c r="V105" s="5"/>
      <c r="W105" s="5"/>
    </row>
    <row r="106" spans="1:23" ht="17.25" customHeight="1" x14ac:dyDescent="0.25">
      <c r="A106" s="9" t="str">
        <f>IF(ISNUMBER(C106),(IF(AND(ISNUMBER(C106),OR(C106=1,IFERROR((MOD(C105,2)=0),"Nepravda"))),MAX($A$1:A105)+1,A105)),"")</f>
        <v/>
      </c>
      <c r="B106" s="10" t="str">
        <f t="shared" si="9"/>
        <v/>
      </c>
      <c r="C106" s="10" t="e">
        <f>IF(ROW()-1&lt;=MAX(#REF!),MAX($C$1:C105)+1,"")</f>
        <v>#REF!</v>
      </c>
      <c r="D106" s="10" t="str">
        <f>IF(ISNUMBER($C106),INDEX(#REF!,MATCH('_startovni_listina_vez (2)'!$C106,#REF!,0),1),"")</f>
        <v/>
      </c>
      <c r="E106" s="5" t="str">
        <f>IF(ISNUMBER($C106),INDEX(#REF!,MATCH('_startovni_listina_vez (2)'!$C106,#REF!,0),1),"")</f>
        <v/>
      </c>
      <c r="F106" s="5" t="str">
        <f>IF(ISNUMBER($C106),INDEX(#REF!,MATCH('_startovni_listina_vez (2)'!$C106,#REF!,0),1),"")</f>
        <v/>
      </c>
      <c r="G106" s="5" t="str">
        <f>IF(ISNUMBER($C106),INDEX(#REF!,MATCH('_startovni_listina_vez (2)'!$C106,#REF!,0),1),"")</f>
        <v/>
      </c>
      <c r="H106" s="5" t="str">
        <f>IF(ISNUMBER($C106),INDEX(#REF!,MATCH('_startovni_listina_vez (2)'!$C106,#REF!,0),1),"")</f>
        <v/>
      </c>
      <c r="I106" s="5" t="str">
        <f>IF(ISNUMBER($C106),INDEX(#REF!,MATCH('_startovni_listina_vez (2)'!$C106,#REF!,0),1),"")</f>
        <v/>
      </c>
      <c r="J106" s="5" t="str">
        <f>IF(ISNUMBER($C106),INDEX(#REF!,MATCH('_startovni_listina_vez (2)'!$C106,#REF!,0),1),"")</f>
        <v/>
      </c>
      <c r="M106" s="7" t="str">
        <f t="shared" si="10"/>
        <v/>
      </c>
      <c r="N106" s="11" t="str">
        <f t="shared" si="11"/>
        <v/>
      </c>
      <c r="O106" s="20">
        <f t="shared" si="7"/>
        <v>0</v>
      </c>
      <c r="P106" s="20" t="str">
        <f t="shared" si="8"/>
        <v xml:space="preserve"> </v>
      </c>
      <c r="Q106" s="20" t="str">
        <f t="shared" si="12"/>
        <v/>
      </c>
      <c r="R106" s="20" t="str">
        <f t="shared" si="13"/>
        <v/>
      </c>
      <c r="V106" s="5"/>
      <c r="W106" s="5"/>
    </row>
    <row r="107" spans="1:23" ht="17.25" customHeight="1" x14ac:dyDescent="0.25">
      <c r="A107" s="9" t="str">
        <f>IF(ISNUMBER(C107),(IF(AND(ISNUMBER(C107),OR(C107=1,IFERROR((MOD(C106,2)=0),"Nepravda"))),MAX($A$1:A106)+1,A106)),"")</f>
        <v/>
      </c>
      <c r="B107" s="10" t="str">
        <f t="shared" si="9"/>
        <v/>
      </c>
      <c r="C107" s="10" t="e">
        <f>IF(ROW()-1&lt;=MAX(#REF!),MAX($C$1:C106)+1,"")</f>
        <v>#REF!</v>
      </c>
      <c r="D107" s="10" t="str">
        <f>IF(ISNUMBER($C107),INDEX(#REF!,MATCH('_startovni_listina_vez (2)'!$C107,#REF!,0),1),"")</f>
        <v/>
      </c>
      <c r="E107" s="5" t="str">
        <f>IF(ISNUMBER($C107),INDEX(#REF!,MATCH('_startovni_listina_vez (2)'!$C107,#REF!,0),1),"")</f>
        <v/>
      </c>
      <c r="F107" s="5" t="str">
        <f>IF(ISNUMBER($C107),INDEX(#REF!,MATCH('_startovni_listina_vez (2)'!$C107,#REF!,0),1),"")</f>
        <v/>
      </c>
      <c r="G107" s="5" t="str">
        <f>IF(ISNUMBER($C107),INDEX(#REF!,MATCH('_startovni_listina_vez (2)'!$C107,#REF!,0),1),"")</f>
        <v/>
      </c>
      <c r="H107" s="5" t="str">
        <f>IF(ISNUMBER($C107),INDEX(#REF!,MATCH('_startovni_listina_vez (2)'!$C107,#REF!,0),1),"")</f>
        <v/>
      </c>
      <c r="I107" s="5" t="str">
        <f>IF(ISNUMBER($C107),INDEX(#REF!,MATCH('_startovni_listina_vez (2)'!$C107,#REF!,0),1),"")</f>
        <v/>
      </c>
      <c r="J107" s="5" t="str">
        <f>IF(ISNUMBER($C107),INDEX(#REF!,MATCH('_startovni_listina_vez (2)'!$C107,#REF!,0),1),"")</f>
        <v/>
      </c>
      <c r="M107" s="7" t="str">
        <f t="shared" si="10"/>
        <v/>
      </c>
      <c r="N107" s="11" t="str">
        <f t="shared" si="11"/>
        <v/>
      </c>
      <c r="O107" s="20">
        <f t="shared" si="7"/>
        <v>0</v>
      </c>
      <c r="P107" s="20" t="str">
        <f t="shared" si="8"/>
        <v xml:space="preserve"> </v>
      </c>
      <c r="Q107" s="20" t="str">
        <f t="shared" si="12"/>
        <v/>
      </c>
      <c r="R107" s="20" t="str">
        <f t="shared" si="13"/>
        <v/>
      </c>
      <c r="V107" s="5"/>
      <c r="W107" s="5"/>
    </row>
    <row r="108" spans="1:23" ht="17.25" customHeight="1" x14ac:dyDescent="0.25">
      <c r="A108" s="9" t="str">
        <f>IF(ISNUMBER(C108),(IF(AND(ISNUMBER(C108),OR(C108=1,IFERROR((MOD(C107,2)=0),"Nepravda"))),MAX($A$1:A107)+1,A107)),"")</f>
        <v/>
      </c>
      <c r="B108" s="10" t="str">
        <f t="shared" si="9"/>
        <v/>
      </c>
      <c r="C108" s="10" t="e">
        <f>IF(ROW()-1&lt;=MAX(#REF!),MAX($C$1:C107)+1,"")</f>
        <v>#REF!</v>
      </c>
      <c r="D108" s="10" t="str">
        <f>IF(ISNUMBER($C108),INDEX(#REF!,MATCH('_startovni_listina_vez (2)'!$C108,#REF!,0),1),"")</f>
        <v/>
      </c>
      <c r="E108" s="5" t="str">
        <f>IF(ISNUMBER($C108),INDEX(#REF!,MATCH('_startovni_listina_vez (2)'!$C108,#REF!,0),1),"")</f>
        <v/>
      </c>
      <c r="F108" s="5" t="str">
        <f>IF(ISNUMBER($C108),INDEX(#REF!,MATCH('_startovni_listina_vez (2)'!$C108,#REF!,0),1),"")</f>
        <v/>
      </c>
      <c r="G108" s="5" t="str">
        <f>IF(ISNUMBER($C108),INDEX(#REF!,MATCH('_startovni_listina_vez (2)'!$C108,#REF!,0),1),"")</f>
        <v/>
      </c>
      <c r="H108" s="5" t="str">
        <f>IF(ISNUMBER($C108),INDEX(#REF!,MATCH('_startovni_listina_vez (2)'!$C108,#REF!,0),1),"")</f>
        <v/>
      </c>
      <c r="I108" s="5" t="str">
        <f>IF(ISNUMBER($C108),INDEX(#REF!,MATCH('_startovni_listina_vez (2)'!$C108,#REF!,0),1),"")</f>
        <v/>
      </c>
      <c r="J108" s="5" t="str">
        <f>IF(ISNUMBER($C108),INDEX(#REF!,MATCH('_startovni_listina_vez (2)'!$C108,#REF!,0),1),"")</f>
        <v/>
      </c>
      <c r="M108" s="7" t="str">
        <f t="shared" si="10"/>
        <v/>
      </c>
      <c r="N108" s="11" t="str">
        <f t="shared" si="11"/>
        <v/>
      </c>
      <c r="O108" s="20">
        <f t="shared" si="7"/>
        <v>0</v>
      </c>
      <c r="P108" s="20" t="str">
        <f t="shared" si="8"/>
        <v xml:space="preserve"> </v>
      </c>
      <c r="Q108" s="20" t="str">
        <f t="shared" si="12"/>
        <v/>
      </c>
      <c r="R108" s="20" t="str">
        <f t="shared" si="13"/>
        <v/>
      </c>
      <c r="V108" s="5"/>
      <c r="W108" s="5"/>
    </row>
    <row r="109" spans="1:23" ht="17.25" customHeight="1" x14ac:dyDescent="0.25">
      <c r="A109" s="9" t="str">
        <f>IF(ISNUMBER(C109),(IF(AND(ISNUMBER(C109),OR(C109=1,IFERROR((MOD(C108,2)=0),"Nepravda"))),MAX($A$1:A108)+1,A108)),"")</f>
        <v/>
      </c>
      <c r="B109" s="10" t="str">
        <f t="shared" si="9"/>
        <v/>
      </c>
      <c r="C109" s="10" t="e">
        <f>IF(ROW()-1&lt;=MAX(#REF!),MAX($C$1:C108)+1,"")</f>
        <v>#REF!</v>
      </c>
      <c r="D109" s="10" t="str">
        <f>IF(ISNUMBER($C109),INDEX(#REF!,MATCH('_startovni_listina_vez (2)'!$C109,#REF!,0),1),"")</f>
        <v/>
      </c>
      <c r="E109" s="5" t="str">
        <f>IF(ISNUMBER($C109),INDEX(#REF!,MATCH('_startovni_listina_vez (2)'!$C109,#REF!,0),1),"")</f>
        <v/>
      </c>
      <c r="F109" s="5" t="str">
        <f>IF(ISNUMBER($C109),INDEX(#REF!,MATCH('_startovni_listina_vez (2)'!$C109,#REF!,0),1),"")</f>
        <v/>
      </c>
      <c r="G109" s="5" t="str">
        <f>IF(ISNUMBER($C109),INDEX(#REF!,MATCH('_startovni_listina_vez (2)'!$C109,#REF!,0),1),"")</f>
        <v/>
      </c>
      <c r="H109" s="5" t="str">
        <f>IF(ISNUMBER($C109),INDEX(#REF!,MATCH('_startovni_listina_vez (2)'!$C109,#REF!,0),1),"")</f>
        <v/>
      </c>
      <c r="I109" s="5" t="str">
        <f>IF(ISNUMBER($C109),INDEX(#REF!,MATCH('_startovni_listina_vez (2)'!$C109,#REF!,0),1),"")</f>
        <v/>
      </c>
      <c r="J109" s="5" t="str">
        <f>IF(ISNUMBER($C109),INDEX(#REF!,MATCH('_startovni_listina_vez (2)'!$C109,#REF!,0),1),"")</f>
        <v/>
      </c>
      <c r="M109" s="7" t="str">
        <f t="shared" si="10"/>
        <v/>
      </c>
      <c r="N109" s="11" t="str">
        <f t="shared" si="11"/>
        <v/>
      </c>
      <c r="O109" s="20">
        <f t="shared" si="7"/>
        <v>0</v>
      </c>
      <c r="P109" s="20" t="str">
        <f t="shared" si="8"/>
        <v xml:space="preserve"> </v>
      </c>
      <c r="Q109" s="20" t="str">
        <f t="shared" si="12"/>
        <v/>
      </c>
      <c r="R109" s="20" t="str">
        <f t="shared" si="13"/>
        <v/>
      </c>
      <c r="V109" s="5"/>
      <c r="W109" s="5"/>
    </row>
    <row r="110" spans="1:23" ht="17.25" customHeight="1" x14ac:dyDescent="0.25">
      <c r="A110" s="9" t="str">
        <f>IF(ISNUMBER(C110),(IF(AND(ISNUMBER(C110),OR(C110=1,IFERROR((MOD(C109,2)=0),"Nepravda"))),MAX($A$1:A109)+1,A109)),"")</f>
        <v/>
      </c>
      <c r="B110" s="10" t="str">
        <f t="shared" si="9"/>
        <v/>
      </c>
      <c r="C110" s="10" t="e">
        <f>IF(ROW()-1&lt;=MAX(#REF!),MAX($C$1:C109)+1,"")</f>
        <v>#REF!</v>
      </c>
      <c r="D110" s="10" t="str">
        <f>IF(ISNUMBER($C110),INDEX(#REF!,MATCH('_startovni_listina_vez (2)'!$C110,#REF!,0),1),"")</f>
        <v/>
      </c>
      <c r="E110" s="5" t="str">
        <f>IF(ISNUMBER($C110),INDEX(#REF!,MATCH('_startovni_listina_vez (2)'!$C110,#REF!,0),1),"")</f>
        <v/>
      </c>
      <c r="F110" s="5" t="str">
        <f>IF(ISNUMBER($C110),INDEX(#REF!,MATCH('_startovni_listina_vez (2)'!$C110,#REF!,0),1),"")</f>
        <v/>
      </c>
      <c r="G110" s="5" t="str">
        <f>IF(ISNUMBER($C110),INDEX(#REF!,MATCH('_startovni_listina_vez (2)'!$C110,#REF!,0),1),"")</f>
        <v/>
      </c>
      <c r="H110" s="5" t="str">
        <f>IF(ISNUMBER($C110),INDEX(#REF!,MATCH('_startovni_listina_vez (2)'!$C110,#REF!,0),1),"")</f>
        <v/>
      </c>
      <c r="I110" s="5" t="str">
        <f>IF(ISNUMBER($C110),INDEX(#REF!,MATCH('_startovni_listina_vez (2)'!$C110,#REF!,0),1),"")</f>
        <v/>
      </c>
      <c r="J110" s="5" t="str">
        <f>IF(ISNUMBER($C110),INDEX(#REF!,MATCH('_startovni_listina_vez (2)'!$C110,#REF!,0),1),"")</f>
        <v/>
      </c>
      <c r="M110" s="7" t="str">
        <f t="shared" si="10"/>
        <v/>
      </c>
      <c r="N110" s="11" t="str">
        <f t="shared" si="11"/>
        <v/>
      </c>
      <c r="O110" s="20">
        <f t="shared" si="7"/>
        <v>0</v>
      </c>
      <c r="P110" s="20" t="str">
        <f t="shared" si="8"/>
        <v xml:space="preserve"> </v>
      </c>
      <c r="Q110" s="20" t="str">
        <f t="shared" si="12"/>
        <v/>
      </c>
      <c r="R110" s="20" t="str">
        <f t="shared" si="13"/>
        <v/>
      </c>
      <c r="V110" s="5"/>
      <c r="W110" s="5"/>
    </row>
    <row r="111" spans="1:23" ht="17.25" customHeight="1" x14ac:dyDescent="0.25">
      <c r="A111" s="9" t="str">
        <f>IF(ISNUMBER(C111),(IF(AND(ISNUMBER(C111),OR(C111=1,IFERROR((MOD(C110,2)=0),"Nepravda"))),MAX($A$1:A110)+1,A110)),"")</f>
        <v/>
      </c>
      <c r="B111" s="10" t="str">
        <f t="shared" si="9"/>
        <v/>
      </c>
      <c r="C111" s="10" t="e">
        <f>IF(ROW()-1&lt;=MAX(#REF!),MAX($C$1:C110)+1,"")</f>
        <v>#REF!</v>
      </c>
      <c r="D111" s="10" t="str">
        <f>IF(ISNUMBER($C111),INDEX(#REF!,MATCH('_startovni_listina_vez (2)'!$C111,#REF!,0),1),"")</f>
        <v/>
      </c>
      <c r="E111" s="5" t="str">
        <f>IF(ISNUMBER($C111),INDEX(#REF!,MATCH('_startovni_listina_vez (2)'!$C111,#REF!,0),1),"")</f>
        <v/>
      </c>
      <c r="F111" s="5" t="str">
        <f>IF(ISNUMBER($C111),INDEX(#REF!,MATCH('_startovni_listina_vez (2)'!$C111,#REF!,0),1),"")</f>
        <v/>
      </c>
      <c r="G111" s="5" t="str">
        <f>IF(ISNUMBER($C111),INDEX(#REF!,MATCH('_startovni_listina_vez (2)'!$C111,#REF!,0),1),"")</f>
        <v/>
      </c>
      <c r="H111" s="5" t="str">
        <f>IF(ISNUMBER($C111),INDEX(#REF!,MATCH('_startovni_listina_vez (2)'!$C111,#REF!,0),1),"")</f>
        <v/>
      </c>
      <c r="I111" s="5" t="str">
        <f>IF(ISNUMBER($C111),INDEX(#REF!,MATCH('_startovni_listina_vez (2)'!$C111,#REF!,0),1),"")</f>
        <v/>
      </c>
      <c r="J111" s="5" t="str">
        <f>IF(ISNUMBER($C111),INDEX(#REF!,MATCH('_startovni_listina_vez (2)'!$C111,#REF!,0),1),"")</f>
        <v/>
      </c>
      <c r="M111" s="7" t="str">
        <f t="shared" si="10"/>
        <v/>
      </c>
      <c r="N111" s="11" t="str">
        <f t="shared" si="11"/>
        <v/>
      </c>
      <c r="O111" s="20">
        <f t="shared" si="7"/>
        <v>0</v>
      </c>
      <c r="P111" s="20" t="str">
        <f t="shared" si="8"/>
        <v xml:space="preserve"> </v>
      </c>
      <c r="Q111" s="20" t="str">
        <f t="shared" si="12"/>
        <v/>
      </c>
      <c r="R111" s="20" t="str">
        <f t="shared" si="13"/>
        <v/>
      </c>
      <c r="V111" s="5"/>
      <c r="W111" s="5"/>
    </row>
    <row r="112" spans="1:23" ht="17.25" customHeight="1" x14ac:dyDescent="0.25">
      <c r="A112" s="9" t="str">
        <f>IF(ISNUMBER(C112),(IF(AND(ISNUMBER(C112),OR(C112=1,IFERROR((MOD(C111,2)=0),"Nepravda"))),MAX($A$1:A111)+1,A111)),"")</f>
        <v/>
      </c>
      <c r="B112" s="10" t="str">
        <f t="shared" si="9"/>
        <v/>
      </c>
      <c r="C112" s="10" t="e">
        <f>IF(ROW()-1&lt;=MAX(#REF!),MAX($C$1:C111)+1,"")</f>
        <v>#REF!</v>
      </c>
      <c r="D112" s="10" t="str">
        <f>IF(ISNUMBER($C112),INDEX(#REF!,MATCH('_startovni_listina_vez (2)'!$C112,#REF!,0),1),"")</f>
        <v/>
      </c>
      <c r="E112" s="5" t="str">
        <f>IF(ISNUMBER($C112),INDEX(#REF!,MATCH('_startovni_listina_vez (2)'!$C112,#REF!,0),1),"")</f>
        <v/>
      </c>
      <c r="F112" s="5" t="str">
        <f>IF(ISNUMBER($C112),INDEX(#REF!,MATCH('_startovni_listina_vez (2)'!$C112,#REF!,0),1),"")</f>
        <v/>
      </c>
      <c r="G112" s="5" t="str">
        <f>IF(ISNUMBER($C112),INDEX(#REF!,MATCH('_startovni_listina_vez (2)'!$C112,#REF!,0),1),"")</f>
        <v/>
      </c>
      <c r="H112" s="5" t="str">
        <f>IF(ISNUMBER($C112),INDEX(#REF!,MATCH('_startovni_listina_vez (2)'!$C112,#REF!,0),1),"")</f>
        <v/>
      </c>
      <c r="I112" s="5" t="str">
        <f>IF(ISNUMBER($C112),INDEX(#REF!,MATCH('_startovni_listina_vez (2)'!$C112,#REF!,0),1),"")</f>
        <v/>
      </c>
      <c r="J112" s="5" t="str">
        <f>IF(ISNUMBER($C112),INDEX(#REF!,MATCH('_startovni_listina_vez (2)'!$C112,#REF!,0),1),"")</f>
        <v/>
      </c>
      <c r="M112" s="7" t="str">
        <f t="shared" si="10"/>
        <v/>
      </c>
      <c r="N112" s="11" t="str">
        <f t="shared" si="11"/>
        <v/>
      </c>
      <c r="O112" s="20">
        <f t="shared" si="7"/>
        <v>0</v>
      </c>
      <c r="P112" s="20" t="str">
        <f t="shared" si="8"/>
        <v xml:space="preserve"> </v>
      </c>
      <c r="Q112" s="20" t="str">
        <f t="shared" si="12"/>
        <v/>
      </c>
      <c r="R112" s="20" t="str">
        <f t="shared" si="13"/>
        <v/>
      </c>
      <c r="V112" s="5"/>
      <c r="W112" s="5"/>
    </row>
    <row r="113" spans="1:23" ht="17.25" customHeight="1" x14ac:dyDescent="0.25">
      <c r="A113" s="9" t="str">
        <f>IF(ISNUMBER(C113),(IF(AND(ISNUMBER(C113),OR(C113=1,IFERROR((MOD(C112,2)=0),"Nepravda"))),MAX($A$1:A112)+1,A112)),"")</f>
        <v/>
      </c>
      <c r="B113" s="10" t="str">
        <f t="shared" si="9"/>
        <v/>
      </c>
      <c r="C113" s="10" t="e">
        <f>IF(ROW()-1&lt;=MAX(#REF!),MAX($C$1:C112)+1,"")</f>
        <v>#REF!</v>
      </c>
      <c r="D113" s="10" t="str">
        <f>IF(ISNUMBER($C113),INDEX(#REF!,MATCH('_startovni_listina_vez (2)'!$C113,#REF!,0),1),"")</f>
        <v/>
      </c>
      <c r="E113" s="5" t="str">
        <f>IF(ISNUMBER($C113),INDEX(#REF!,MATCH('_startovni_listina_vez (2)'!$C113,#REF!,0),1),"")</f>
        <v/>
      </c>
      <c r="F113" s="5" t="str">
        <f>IF(ISNUMBER($C113),INDEX(#REF!,MATCH('_startovni_listina_vez (2)'!$C113,#REF!,0),1),"")</f>
        <v/>
      </c>
      <c r="G113" s="5" t="str">
        <f>IF(ISNUMBER($C113),INDEX(#REF!,MATCH('_startovni_listina_vez (2)'!$C113,#REF!,0),1),"")</f>
        <v/>
      </c>
      <c r="H113" s="5" t="str">
        <f>IF(ISNUMBER($C113),INDEX(#REF!,MATCH('_startovni_listina_vez (2)'!$C113,#REF!,0),1),"")</f>
        <v/>
      </c>
      <c r="I113" s="5" t="str">
        <f>IF(ISNUMBER($C113),INDEX(#REF!,MATCH('_startovni_listina_vez (2)'!$C113,#REF!,0),1),"")</f>
        <v/>
      </c>
      <c r="J113" s="5" t="str">
        <f>IF(ISNUMBER($C113),INDEX(#REF!,MATCH('_startovni_listina_vez (2)'!$C113,#REF!,0),1),"")</f>
        <v/>
      </c>
      <c r="M113" s="7" t="str">
        <f t="shared" si="10"/>
        <v/>
      </c>
      <c r="N113" s="11" t="str">
        <f t="shared" si="11"/>
        <v/>
      </c>
      <c r="O113" s="20">
        <f t="shared" si="7"/>
        <v>0</v>
      </c>
      <c r="P113" s="20" t="str">
        <f t="shared" si="8"/>
        <v xml:space="preserve"> </v>
      </c>
      <c r="Q113" s="20" t="str">
        <f t="shared" si="12"/>
        <v/>
      </c>
      <c r="R113" s="20" t="str">
        <f t="shared" si="13"/>
        <v/>
      </c>
      <c r="V113" s="5"/>
      <c r="W113" s="5"/>
    </row>
    <row r="114" spans="1:23" ht="17.25" customHeight="1" x14ac:dyDescent="0.25">
      <c r="A114" s="9" t="str">
        <f>IF(ISNUMBER(C114),(IF(AND(ISNUMBER(C114),OR(C114=1,IFERROR((MOD(C113,2)=0),"Nepravda"))),MAX($A$1:A113)+1,A113)),"")</f>
        <v/>
      </c>
      <c r="B114" s="10" t="str">
        <f t="shared" si="9"/>
        <v/>
      </c>
      <c r="C114" s="10" t="e">
        <f>IF(ROW()-1&lt;=MAX(#REF!),MAX($C$1:C113)+1,"")</f>
        <v>#REF!</v>
      </c>
      <c r="D114" s="10" t="str">
        <f>IF(ISNUMBER($C114),INDEX(#REF!,MATCH('_startovni_listina_vez (2)'!$C114,#REF!,0),1),"")</f>
        <v/>
      </c>
      <c r="E114" s="5" t="str">
        <f>IF(ISNUMBER($C114),INDEX(#REF!,MATCH('_startovni_listina_vez (2)'!$C114,#REF!,0),1),"")</f>
        <v/>
      </c>
      <c r="F114" s="5" t="str">
        <f>IF(ISNUMBER($C114),INDEX(#REF!,MATCH('_startovni_listina_vez (2)'!$C114,#REF!,0),1),"")</f>
        <v/>
      </c>
      <c r="G114" s="5" t="str">
        <f>IF(ISNUMBER($C114),INDEX(#REF!,MATCH('_startovni_listina_vez (2)'!$C114,#REF!,0),1),"")</f>
        <v/>
      </c>
      <c r="H114" s="5" t="str">
        <f>IF(ISNUMBER($C114),INDEX(#REF!,MATCH('_startovni_listina_vez (2)'!$C114,#REF!,0),1),"")</f>
        <v/>
      </c>
      <c r="I114" s="5" t="str">
        <f>IF(ISNUMBER($C114),INDEX(#REF!,MATCH('_startovni_listina_vez (2)'!$C114,#REF!,0),1),"")</f>
        <v/>
      </c>
      <c r="J114" s="5" t="str">
        <f>IF(ISNUMBER($C114),INDEX(#REF!,MATCH('_startovni_listina_vez (2)'!$C114,#REF!,0),1),"")</f>
        <v/>
      </c>
      <c r="M114" s="7" t="str">
        <f t="shared" si="10"/>
        <v/>
      </c>
      <c r="N114" s="11" t="str">
        <f t="shared" si="11"/>
        <v/>
      </c>
      <c r="O114" s="20">
        <f t="shared" si="7"/>
        <v>0</v>
      </c>
      <c r="P114" s="20" t="str">
        <f t="shared" si="8"/>
        <v xml:space="preserve"> </v>
      </c>
      <c r="Q114" s="20" t="str">
        <f t="shared" si="12"/>
        <v/>
      </c>
      <c r="R114" s="20" t="str">
        <f t="shared" si="13"/>
        <v/>
      </c>
      <c r="V114" s="5"/>
      <c r="W114" s="5"/>
    </row>
    <row r="115" spans="1:23" ht="17.25" customHeight="1" x14ac:dyDescent="0.25">
      <c r="A115" s="9" t="str">
        <f>IF(ISNUMBER(C115),(IF(AND(ISNUMBER(C115),OR(C115=1,IFERROR((MOD(C114,2)=0),"Nepravda"))),MAX($A$1:A114)+1,A114)),"")</f>
        <v/>
      </c>
      <c r="B115" s="10" t="str">
        <f t="shared" si="9"/>
        <v/>
      </c>
      <c r="C115" s="10" t="e">
        <f>IF(ROW()-1&lt;=MAX(#REF!),MAX($C$1:C114)+1,"")</f>
        <v>#REF!</v>
      </c>
      <c r="D115" s="10" t="str">
        <f>IF(ISNUMBER($C115),INDEX(#REF!,MATCH('_startovni_listina_vez (2)'!$C115,#REF!,0),1),"")</f>
        <v/>
      </c>
      <c r="E115" s="5" t="str">
        <f>IF(ISNUMBER($C115),INDEX(#REF!,MATCH('_startovni_listina_vez (2)'!$C115,#REF!,0),1),"")</f>
        <v/>
      </c>
      <c r="F115" s="5" t="str">
        <f>IF(ISNUMBER($C115),INDEX(#REF!,MATCH('_startovni_listina_vez (2)'!$C115,#REF!,0),1),"")</f>
        <v/>
      </c>
      <c r="G115" s="5" t="str">
        <f>IF(ISNUMBER($C115),INDEX(#REF!,MATCH('_startovni_listina_vez (2)'!$C115,#REF!,0),1),"")</f>
        <v/>
      </c>
      <c r="H115" s="5" t="str">
        <f>IF(ISNUMBER($C115),INDEX(#REF!,MATCH('_startovni_listina_vez (2)'!$C115,#REF!,0),1),"")</f>
        <v/>
      </c>
      <c r="I115" s="5" t="str">
        <f>IF(ISNUMBER($C115),INDEX(#REF!,MATCH('_startovni_listina_vez (2)'!$C115,#REF!,0),1),"")</f>
        <v/>
      </c>
      <c r="J115" s="5" t="str">
        <f>IF(ISNUMBER($C115),INDEX(#REF!,MATCH('_startovni_listina_vez (2)'!$C115,#REF!,0),1),"")</f>
        <v/>
      </c>
      <c r="M115" s="7" t="str">
        <f t="shared" si="10"/>
        <v/>
      </c>
      <c r="N115" s="11" t="str">
        <f t="shared" si="11"/>
        <v/>
      </c>
      <c r="O115" s="20">
        <f t="shared" si="7"/>
        <v>0</v>
      </c>
      <c r="P115" s="20" t="str">
        <f t="shared" si="8"/>
        <v xml:space="preserve"> </v>
      </c>
      <c r="Q115" s="20" t="str">
        <f t="shared" si="12"/>
        <v/>
      </c>
      <c r="R115" s="20" t="str">
        <f t="shared" si="13"/>
        <v/>
      </c>
      <c r="V115" s="5"/>
      <c r="W115" s="5"/>
    </row>
    <row r="116" spans="1:23" ht="17.25" customHeight="1" x14ac:dyDescent="0.25">
      <c r="A116" s="9" t="str">
        <f>IF(ISNUMBER(C116),(IF(AND(ISNUMBER(C116),OR(C116=1,IFERROR((MOD(C115,2)=0),"Nepravda"))),MAX($A$1:A115)+1,A115)),"")</f>
        <v/>
      </c>
      <c r="B116" s="10" t="str">
        <f t="shared" si="9"/>
        <v/>
      </c>
      <c r="C116" s="10" t="e">
        <f>IF(ROW()-1&lt;=MAX(#REF!),MAX($C$1:C115)+1,"")</f>
        <v>#REF!</v>
      </c>
      <c r="D116" s="10" t="str">
        <f>IF(ISNUMBER($C116),INDEX(#REF!,MATCH('_startovni_listina_vez (2)'!$C116,#REF!,0),1),"")</f>
        <v/>
      </c>
      <c r="E116" s="5" t="str">
        <f>IF(ISNUMBER($C116),INDEX(#REF!,MATCH('_startovni_listina_vez (2)'!$C116,#REF!,0),1),"")</f>
        <v/>
      </c>
      <c r="F116" s="5" t="str">
        <f>IF(ISNUMBER($C116),INDEX(#REF!,MATCH('_startovni_listina_vez (2)'!$C116,#REF!,0),1),"")</f>
        <v/>
      </c>
      <c r="G116" s="5" t="str">
        <f>IF(ISNUMBER($C116),INDEX(#REF!,MATCH('_startovni_listina_vez (2)'!$C116,#REF!,0),1),"")</f>
        <v/>
      </c>
      <c r="H116" s="5" t="str">
        <f>IF(ISNUMBER($C116),INDEX(#REF!,MATCH('_startovni_listina_vez (2)'!$C116,#REF!,0),1),"")</f>
        <v/>
      </c>
      <c r="I116" s="5" t="str">
        <f>IF(ISNUMBER($C116),INDEX(#REF!,MATCH('_startovni_listina_vez (2)'!$C116,#REF!,0),1),"")</f>
        <v/>
      </c>
      <c r="J116" s="5" t="str">
        <f>IF(ISNUMBER($C116),INDEX(#REF!,MATCH('_startovni_listina_vez (2)'!$C116,#REF!,0),1),"")</f>
        <v/>
      </c>
      <c r="M116" s="7" t="str">
        <f t="shared" si="10"/>
        <v/>
      </c>
      <c r="N116" s="11" t="str">
        <f t="shared" si="11"/>
        <v/>
      </c>
      <c r="O116" s="20">
        <f t="shared" si="7"/>
        <v>0</v>
      </c>
      <c r="P116" s="20" t="str">
        <f t="shared" si="8"/>
        <v xml:space="preserve"> </v>
      </c>
      <c r="Q116" s="20" t="str">
        <f t="shared" si="12"/>
        <v/>
      </c>
      <c r="R116" s="20" t="str">
        <f t="shared" si="13"/>
        <v/>
      </c>
      <c r="V116" s="5"/>
      <c r="W116" s="5"/>
    </row>
    <row r="117" spans="1:23" ht="17.25" customHeight="1" x14ac:dyDescent="0.25">
      <c r="A117" s="9" t="str">
        <f>IF(ISNUMBER(C117),(IF(AND(ISNUMBER(C117),OR(C117=1,IFERROR((MOD(C116,2)=0),"Nepravda"))),MAX($A$1:A116)+1,A116)),"")</f>
        <v/>
      </c>
      <c r="B117" s="10" t="str">
        <f t="shared" si="9"/>
        <v/>
      </c>
      <c r="C117" s="10" t="e">
        <f>IF(ROW()-1&lt;=MAX(#REF!),MAX($C$1:C116)+1,"")</f>
        <v>#REF!</v>
      </c>
      <c r="D117" s="10" t="str">
        <f>IF(ISNUMBER($C117),INDEX(#REF!,MATCH('_startovni_listina_vez (2)'!$C117,#REF!,0),1),"")</f>
        <v/>
      </c>
      <c r="E117" s="5" t="str">
        <f>IF(ISNUMBER($C117),INDEX(#REF!,MATCH('_startovni_listina_vez (2)'!$C117,#REF!,0),1),"")</f>
        <v/>
      </c>
      <c r="F117" s="5" t="str">
        <f>IF(ISNUMBER($C117),INDEX(#REF!,MATCH('_startovni_listina_vez (2)'!$C117,#REF!,0),1),"")</f>
        <v/>
      </c>
      <c r="G117" s="5" t="str">
        <f>IF(ISNUMBER($C117),INDEX(#REF!,MATCH('_startovni_listina_vez (2)'!$C117,#REF!,0),1),"")</f>
        <v/>
      </c>
      <c r="H117" s="5" t="str">
        <f>IF(ISNUMBER($C117),INDEX(#REF!,MATCH('_startovni_listina_vez (2)'!$C117,#REF!,0),1),"")</f>
        <v/>
      </c>
      <c r="I117" s="5" t="str">
        <f>IF(ISNUMBER($C117),INDEX(#REF!,MATCH('_startovni_listina_vez (2)'!$C117,#REF!,0),1),"")</f>
        <v/>
      </c>
      <c r="J117" s="5" t="str">
        <f>IF(ISNUMBER($C117),INDEX(#REF!,MATCH('_startovni_listina_vez (2)'!$C117,#REF!,0),1),"")</f>
        <v/>
      </c>
      <c r="M117" s="7" t="str">
        <f t="shared" si="10"/>
        <v/>
      </c>
      <c r="N117" s="11" t="str">
        <f t="shared" si="11"/>
        <v/>
      </c>
      <c r="O117" s="20">
        <f t="shared" si="7"/>
        <v>0</v>
      </c>
      <c r="P117" s="20" t="str">
        <f t="shared" si="8"/>
        <v xml:space="preserve"> </v>
      </c>
      <c r="Q117" s="20" t="str">
        <f t="shared" si="12"/>
        <v/>
      </c>
      <c r="R117" s="20" t="str">
        <f t="shared" si="13"/>
        <v/>
      </c>
      <c r="V117" s="5"/>
      <c r="W117" s="5"/>
    </row>
    <row r="118" spans="1:23" ht="17.25" customHeight="1" x14ac:dyDescent="0.25">
      <c r="A118" s="9" t="str">
        <f>IF(ISNUMBER(C118),(IF(AND(ISNUMBER(C118),OR(C118=1,IFERROR((MOD(C117,2)=0),"Nepravda"))),MAX($A$1:A117)+1,A117)),"")</f>
        <v/>
      </c>
      <c r="B118" s="10" t="str">
        <f t="shared" si="9"/>
        <v/>
      </c>
      <c r="C118" s="10" t="e">
        <f>IF(ROW()-1&lt;=MAX(#REF!),MAX($C$1:C117)+1,"")</f>
        <v>#REF!</v>
      </c>
      <c r="D118" s="10" t="str">
        <f>IF(ISNUMBER($C118),INDEX(#REF!,MATCH('_startovni_listina_vez (2)'!$C118,#REF!,0),1),"")</f>
        <v/>
      </c>
      <c r="E118" s="5" t="str">
        <f>IF(ISNUMBER($C118),INDEX(#REF!,MATCH('_startovni_listina_vez (2)'!$C118,#REF!,0),1),"")</f>
        <v/>
      </c>
      <c r="F118" s="5" t="str">
        <f>IF(ISNUMBER($C118),INDEX(#REF!,MATCH('_startovni_listina_vez (2)'!$C118,#REF!,0),1),"")</f>
        <v/>
      </c>
      <c r="G118" s="5" t="str">
        <f>IF(ISNUMBER($C118),INDEX(#REF!,MATCH('_startovni_listina_vez (2)'!$C118,#REF!,0),1),"")</f>
        <v/>
      </c>
      <c r="H118" s="5" t="str">
        <f>IF(ISNUMBER($C118),INDEX(#REF!,MATCH('_startovni_listina_vez (2)'!$C118,#REF!,0),1),"")</f>
        <v/>
      </c>
      <c r="I118" s="5" t="str">
        <f>IF(ISNUMBER($C118),INDEX(#REF!,MATCH('_startovni_listina_vez (2)'!$C118,#REF!,0),1),"")</f>
        <v/>
      </c>
      <c r="J118" s="5" t="str">
        <f>IF(ISNUMBER($C118),INDEX(#REF!,MATCH('_startovni_listina_vez (2)'!$C118,#REF!,0),1),"")</f>
        <v/>
      </c>
      <c r="M118" s="7" t="str">
        <f t="shared" si="10"/>
        <v/>
      </c>
      <c r="N118" s="11" t="str">
        <f t="shared" si="11"/>
        <v/>
      </c>
      <c r="O118" s="20">
        <f t="shared" si="7"/>
        <v>0</v>
      </c>
      <c r="P118" s="20" t="str">
        <f t="shared" si="8"/>
        <v xml:space="preserve"> </v>
      </c>
      <c r="Q118" s="20" t="str">
        <f t="shared" si="12"/>
        <v/>
      </c>
      <c r="R118" s="20" t="str">
        <f t="shared" si="13"/>
        <v/>
      </c>
      <c r="V118" s="5"/>
      <c r="W118" s="5"/>
    </row>
    <row r="119" spans="1:23" ht="17.25" customHeight="1" x14ac:dyDescent="0.25">
      <c r="A119" s="9" t="str">
        <f>IF(ISNUMBER(C119),(IF(AND(ISNUMBER(C119),OR(C119=1,IFERROR((MOD(C118,2)=0),"Nepravda"))),MAX($A$1:A118)+1,A118)),"")</f>
        <v/>
      </c>
      <c r="B119" s="10" t="str">
        <f t="shared" si="9"/>
        <v/>
      </c>
      <c r="C119" s="10" t="e">
        <f>IF(ROW()-1&lt;=MAX(#REF!),MAX($C$1:C118)+1,"")</f>
        <v>#REF!</v>
      </c>
      <c r="D119" s="10" t="str">
        <f>IF(ISNUMBER($C119),INDEX(#REF!,MATCH('_startovni_listina_vez (2)'!$C119,#REF!,0),1),"")</f>
        <v/>
      </c>
      <c r="E119" s="5" t="str">
        <f>IF(ISNUMBER($C119),INDEX(#REF!,MATCH('_startovni_listina_vez (2)'!$C119,#REF!,0),1),"")</f>
        <v/>
      </c>
      <c r="F119" s="5" t="str">
        <f>IF(ISNUMBER($C119),INDEX(#REF!,MATCH('_startovni_listina_vez (2)'!$C119,#REF!,0),1),"")</f>
        <v/>
      </c>
      <c r="G119" s="5" t="str">
        <f>IF(ISNUMBER($C119),INDEX(#REF!,MATCH('_startovni_listina_vez (2)'!$C119,#REF!,0),1),"")</f>
        <v/>
      </c>
      <c r="H119" s="5" t="str">
        <f>IF(ISNUMBER($C119),INDEX(#REF!,MATCH('_startovni_listina_vez (2)'!$C119,#REF!,0),1),"")</f>
        <v/>
      </c>
      <c r="I119" s="5" t="str">
        <f>IF(ISNUMBER($C119),INDEX(#REF!,MATCH('_startovni_listina_vez (2)'!$C119,#REF!,0),1),"")</f>
        <v/>
      </c>
      <c r="J119" s="5" t="str">
        <f>IF(ISNUMBER($C119),INDEX(#REF!,MATCH('_startovni_listina_vez (2)'!$C119,#REF!,0),1),"")</f>
        <v/>
      </c>
      <c r="M119" s="7" t="str">
        <f t="shared" si="10"/>
        <v/>
      </c>
      <c r="N119" s="11" t="str">
        <f t="shared" si="11"/>
        <v/>
      </c>
      <c r="O119" s="20">
        <f t="shared" si="7"/>
        <v>0</v>
      </c>
      <c r="P119" s="20" t="str">
        <f t="shared" si="8"/>
        <v xml:space="preserve"> </v>
      </c>
      <c r="Q119" s="20" t="str">
        <f t="shared" si="12"/>
        <v/>
      </c>
      <c r="R119" s="20" t="str">
        <f t="shared" si="13"/>
        <v/>
      </c>
      <c r="V119" s="5"/>
      <c r="W119" s="5"/>
    </row>
    <row r="120" spans="1:23" ht="17.25" customHeight="1" x14ac:dyDescent="0.25">
      <c r="A120" s="9" t="str">
        <f>IF(ISNUMBER(C120),(IF(AND(ISNUMBER(C120),OR(C120=1,IFERROR((MOD(C119,2)=0),"Nepravda"))),MAX($A$1:A119)+1,A119)),"")</f>
        <v/>
      </c>
      <c r="B120" s="10" t="str">
        <f t="shared" si="9"/>
        <v/>
      </c>
      <c r="C120" s="10" t="e">
        <f>IF(ROW()-1&lt;=MAX(#REF!),MAX($C$1:C119)+1,"")</f>
        <v>#REF!</v>
      </c>
      <c r="D120" s="10" t="str">
        <f>IF(ISNUMBER($C120),INDEX(#REF!,MATCH('_startovni_listina_vez (2)'!$C120,#REF!,0),1),"")</f>
        <v/>
      </c>
      <c r="E120" s="5" t="str">
        <f>IF(ISNUMBER($C120),INDEX(#REF!,MATCH('_startovni_listina_vez (2)'!$C120,#REF!,0),1),"")</f>
        <v/>
      </c>
      <c r="F120" s="5" t="str">
        <f>IF(ISNUMBER($C120),INDEX(#REF!,MATCH('_startovni_listina_vez (2)'!$C120,#REF!,0),1),"")</f>
        <v/>
      </c>
      <c r="G120" s="5" t="str">
        <f>IF(ISNUMBER($C120),INDEX(#REF!,MATCH('_startovni_listina_vez (2)'!$C120,#REF!,0),1),"")</f>
        <v/>
      </c>
      <c r="H120" s="5" t="str">
        <f>IF(ISNUMBER($C120),INDEX(#REF!,MATCH('_startovni_listina_vez (2)'!$C120,#REF!,0),1),"")</f>
        <v/>
      </c>
      <c r="I120" s="5" t="str">
        <f>IF(ISNUMBER($C120),INDEX(#REF!,MATCH('_startovni_listina_vez (2)'!$C120,#REF!,0),1),"")</f>
        <v/>
      </c>
      <c r="J120" s="5" t="str">
        <f>IF(ISNUMBER($C120),INDEX(#REF!,MATCH('_startovni_listina_vez (2)'!$C120,#REF!,0),1),"")</f>
        <v/>
      </c>
      <c r="M120" s="7" t="str">
        <f t="shared" si="10"/>
        <v/>
      </c>
      <c r="N120" s="11" t="str">
        <f t="shared" si="11"/>
        <v/>
      </c>
      <c r="O120" s="20">
        <f t="shared" si="7"/>
        <v>0</v>
      </c>
      <c r="P120" s="20" t="str">
        <f t="shared" si="8"/>
        <v xml:space="preserve"> </v>
      </c>
      <c r="Q120" s="20" t="str">
        <f t="shared" si="12"/>
        <v/>
      </c>
      <c r="R120" s="20" t="str">
        <f t="shared" si="13"/>
        <v/>
      </c>
      <c r="V120" s="5"/>
      <c r="W120" s="5"/>
    </row>
    <row r="121" spans="1:23" ht="17.25" customHeight="1" x14ac:dyDescent="0.25">
      <c r="A121" s="9" t="str">
        <f>IF(ISNUMBER(C121),(IF(AND(ISNUMBER(C121),OR(C121=1,IFERROR((MOD(C120,2)=0),"Nepravda"))),MAX($A$1:A120)+1,A120)),"")</f>
        <v/>
      </c>
      <c r="B121" s="10" t="str">
        <f t="shared" si="9"/>
        <v/>
      </c>
      <c r="C121" s="10" t="e">
        <f>IF(ROW()-1&lt;=MAX(#REF!),MAX($C$1:C120)+1,"")</f>
        <v>#REF!</v>
      </c>
      <c r="D121" s="10" t="str">
        <f>IF(ISNUMBER($C121),INDEX(#REF!,MATCH('_startovni_listina_vez (2)'!$C121,#REF!,0),1),"")</f>
        <v/>
      </c>
      <c r="E121" s="5" t="str">
        <f>IF(ISNUMBER($C121),INDEX(#REF!,MATCH('_startovni_listina_vez (2)'!$C121,#REF!,0),1),"")</f>
        <v/>
      </c>
      <c r="F121" s="5" t="str">
        <f>IF(ISNUMBER($C121),INDEX(#REF!,MATCH('_startovni_listina_vez (2)'!$C121,#REF!,0),1),"")</f>
        <v/>
      </c>
      <c r="G121" s="5" t="str">
        <f>IF(ISNUMBER($C121),INDEX(#REF!,MATCH('_startovni_listina_vez (2)'!$C121,#REF!,0),1),"")</f>
        <v/>
      </c>
      <c r="H121" s="5" t="str">
        <f>IF(ISNUMBER($C121),INDEX(#REF!,MATCH('_startovni_listina_vez (2)'!$C121,#REF!,0),1),"")</f>
        <v/>
      </c>
      <c r="I121" s="5" t="str">
        <f>IF(ISNUMBER($C121),INDEX(#REF!,MATCH('_startovni_listina_vez (2)'!$C121,#REF!,0),1),"")</f>
        <v/>
      </c>
      <c r="J121" s="5" t="str">
        <f>IF(ISNUMBER($C121),INDEX(#REF!,MATCH('_startovni_listina_vez (2)'!$C121,#REF!,0),1),"")</f>
        <v/>
      </c>
      <c r="M121" s="7" t="str">
        <f t="shared" si="10"/>
        <v/>
      </c>
      <c r="N121" s="11" t="str">
        <f t="shared" si="11"/>
        <v/>
      </c>
      <c r="O121" s="20">
        <f t="shared" si="7"/>
        <v>0</v>
      </c>
      <c r="P121" s="20" t="str">
        <f t="shared" si="8"/>
        <v xml:space="preserve"> </v>
      </c>
      <c r="Q121" s="20" t="str">
        <f t="shared" si="12"/>
        <v/>
      </c>
      <c r="R121" s="20" t="str">
        <f t="shared" si="13"/>
        <v/>
      </c>
      <c r="V121" s="5"/>
      <c r="W121" s="5"/>
    </row>
    <row r="122" spans="1:23" ht="17.25" customHeight="1" x14ac:dyDescent="0.25">
      <c r="A122" s="9" t="str">
        <f>IF(ISNUMBER(C122),(IF(AND(ISNUMBER(C122),OR(C122=1,IFERROR((MOD(C121,2)=0),"Nepravda"))),MAX($A$1:A121)+1,A121)),"")</f>
        <v/>
      </c>
      <c r="B122" s="10" t="str">
        <f t="shared" si="9"/>
        <v/>
      </c>
      <c r="C122" s="10" t="e">
        <f>IF(ROW()-1&lt;=MAX(#REF!),MAX($C$1:C121)+1,"")</f>
        <v>#REF!</v>
      </c>
      <c r="D122" s="10" t="str">
        <f>IF(ISNUMBER($C122),INDEX(#REF!,MATCH('_startovni_listina_vez (2)'!$C122,#REF!,0),1),"")</f>
        <v/>
      </c>
      <c r="E122" s="5" t="str">
        <f>IF(ISNUMBER($C122),INDEX(#REF!,MATCH('_startovni_listina_vez (2)'!$C122,#REF!,0),1),"")</f>
        <v/>
      </c>
      <c r="F122" s="5" t="str">
        <f>IF(ISNUMBER($C122),INDEX(#REF!,MATCH('_startovni_listina_vez (2)'!$C122,#REF!,0),1),"")</f>
        <v/>
      </c>
      <c r="G122" s="5" t="str">
        <f>IF(ISNUMBER($C122),INDEX(#REF!,MATCH('_startovni_listina_vez (2)'!$C122,#REF!,0),1),"")</f>
        <v/>
      </c>
      <c r="H122" s="5" t="str">
        <f>IF(ISNUMBER($C122),INDEX(#REF!,MATCH('_startovni_listina_vez (2)'!$C122,#REF!,0),1),"")</f>
        <v/>
      </c>
      <c r="I122" s="5" t="str">
        <f>IF(ISNUMBER($C122),INDEX(#REF!,MATCH('_startovni_listina_vez (2)'!$C122,#REF!,0),1),"")</f>
        <v/>
      </c>
      <c r="J122" s="5" t="str">
        <f>IF(ISNUMBER($C122),INDEX(#REF!,MATCH('_startovni_listina_vez (2)'!$C122,#REF!,0),1),"")</f>
        <v/>
      </c>
      <c r="M122" s="7" t="str">
        <f t="shared" si="10"/>
        <v/>
      </c>
      <c r="N122" s="11" t="str">
        <f t="shared" si="11"/>
        <v/>
      </c>
      <c r="O122" s="20">
        <f t="shared" si="7"/>
        <v>0</v>
      </c>
      <c r="P122" s="20" t="str">
        <f t="shared" si="8"/>
        <v xml:space="preserve"> </v>
      </c>
      <c r="Q122" s="20" t="str">
        <f t="shared" si="12"/>
        <v/>
      </c>
      <c r="R122" s="20" t="str">
        <f t="shared" si="13"/>
        <v/>
      </c>
      <c r="V122" s="5"/>
      <c r="W122" s="5"/>
    </row>
    <row r="123" spans="1:23" ht="17.25" customHeight="1" x14ac:dyDescent="0.25">
      <c r="A123" s="9" t="str">
        <f>IF(ISNUMBER(C123),(IF(AND(ISNUMBER(C123),OR(C123=1,IFERROR((MOD(C122,2)=0),"Nepravda"))),MAX($A$1:A122)+1,A122)),"")</f>
        <v/>
      </c>
      <c r="B123" s="10" t="str">
        <f t="shared" si="9"/>
        <v/>
      </c>
      <c r="C123" s="10" t="e">
        <f>IF(ROW()-1&lt;=MAX(#REF!),MAX($C$1:C122)+1,"")</f>
        <v>#REF!</v>
      </c>
      <c r="D123" s="10" t="str">
        <f>IF(ISNUMBER($C123),INDEX(#REF!,MATCH('_startovni_listina_vez (2)'!$C123,#REF!,0),1),"")</f>
        <v/>
      </c>
      <c r="E123" s="5" t="str">
        <f>IF(ISNUMBER($C123),INDEX(#REF!,MATCH('_startovni_listina_vez (2)'!$C123,#REF!,0),1),"")</f>
        <v/>
      </c>
      <c r="F123" s="5" t="str">
        <f>IF(ISNUMBER($C123),INDEX(#REF!,MATCH('_startovni_listina_vez (2)'!$C123,#REF!,0),1),"")</f>
        <v/>
      </c>
      <c r="G123" s="5" t="str">
        <f>IF(ISNUMBER($C123),INDEX(#REF!,MATCH('_startovni_listina_vez (2)'!$C123,#REF!,0),1),"")</f>
        <v/>
      </c>
      <c r="H123" s="5" t="str">
        <f>IF(ISNUMBER($C123),INDEX(#REF!,MATCH('_startovni_listina_vez (2)'!$C123,#REF!,0),1),"")</f>
        <v/>
      </c>
      <c r="I123" s="5" t="str">
        <f>IF(ISNUMBER($C123),INDEX(#REF!,MATCH('_startovni_listina_vez (2)'!$C123,#REF!,0),1),"")</f>
        <v/>
      </c>
      <c r="J123" s="5" t="str">
        <f>IF(ISNUMBER($C123),INDEX(#REF!,MATCH('_startovni_listina_vez (2)'!$C123,#REF!,0),1),"")</f>
        <v/>
      </c>
      <c r="M123" s="7" t="str">
        <f t="shared" si="10"/>
        <v/>
      </c>
      <c r="N123" s="11" t="str">
        <f t="shared" si="11"/>
        <v/>
      </c>
      <c r="O123" s="20">
        <f t="shared" si="7"/>
        <v>0</v>
      </c>
      <c r="P123" s="20" t="str">
        <f t="shared" si="8"/>
        <v xml:space="preserve"> </v>
      </c>
      <c r="Q123" s="20" t="str">
        <f t="shared" si="12"/>
        <v/>
      </c>
      <c r="R123" s="20" t="str">
        <f t="shared" si="13"/>
        <v/>
      </c>
      <c r="V123" s="5"/>
      <c r="W123" s="5"/>
    </row>
    <row r="124" spans="1:23" ht="17.25" customHeight="1" x14ac:dyDescent="0.25">
      <c r="A124" s="9" t="str">
        <f>IF(ISNUMBER(C124),(IF(AND(ISNUMBER(C124),OR(C124=1,IFERROR((MOD(C123,2)=0),"Nepravda"))),MAX($A$1:A123)+1,A123)),"")</f>
        <v/>
      </c>
      <c r="B124" s="10" t="str">
        <f t="shared" si="9"/>
        <v/>
      </c>
      <c r="C124" s="10" t="e">
        <f>IF(ROW()-1&lt;=MAX(#REF!),MAX($C$1:C123)+1,"")</f>
        <v>#REF!</v>
      </c>
      <c r="D124" s="10" t="str">
        <f>IF(ISNUMBER($C124),INDEX(#REF!,MATCH('_startovni_listina_vez (2)'!$C124,#REF!,0),1),"")</f>
        <v/>
      </c>
      <c r="E124" s="5" t="str">
        <f>IF(ISNUMBER($C124),INDEX(#REF!,MATCH('_startovni_listina_vez (2)'!$C124,#REF!,0),1),"")</f>
        <v/>
      </c>
      <c r="F124" s="5" t="str">
        <f>IF(ISNUMBER($C124),INDEX(#REF!,MATCH('_startovni_listina_vez (2)'!$C124,#REF!,0),1),"")</f>
        <v/>
      </c>
      <c r="G124" s="5" t="str">
        <f>IF(ISNUMBER($C124),INDEX(#REF!,MATCH('_startovni_listina_vez (2)'!$C124,#REF!,0),1),"")</f>
        <v/>
      </c>
      <c r="H124" s="5" t="str">
        <f>IF(ISNUMBER($C124),INDEX(#REF!,MATCH('_startovni_listina_vez (2)'!$C124,#REF!,0),1),"")</f>
        <v/>
      </c>
      <c r="I124" s="5" t="str">
        <f>IF(ISNUMBER($C124),INDEX(#REF!,MATCH('_startovni_listina_vez (2)'!$C124,#REF!,0),1),"")</f>
        <v/>
      </c>
      <c r="J124" s="5" t="str">
        <f>IF(ISNUMBER($C124),INDEX(#REF!,MATCH('_startovni_listina_vez (2)'!$C124,#REF!,0),1),"")</f>
        <v/>
      </c>
      <c r="M124" s="7" t="str">
        <f t="shared" si="10"/>
        <v/>
      </c>
      <c r="N124" s="11" t="str">
        <f t="shared" si="11"/>
        <v/>
      </c>
      <c r="O124" s="20">
        <f t="shared" si="7"/>
        <v>0</v>
      </c>
      <c r="P124" s="20" t="str">
        <f t="shared" si="8"/>
        <v xml:space="preserve"> </v>
      </c>
      <c r="Q124" s="20" t="str">
        <f t="shared" si="12"/>
        <v/>
      </c>
      <c r="R124" s="20" t="str">
        <f t="shared" si="13"/>
        <v/>
      </c>
      <c r="V124" s="5"/>
      <c r="W124" s="5"/>
    </row>
    <row r="125" spans="1:23" ht="17.25" customHeight="1" x14ac:dyDescent="0.25">
      <c r="A125" s="9" t="str">
        <f>IF(ISNUMBER(C125),(IF(AND(ISNUMBER(C125),OR(C125=1,IFERROR((MOD(C124,2)=0),"Nepravda"))),MAX($A$1:A124)+1,A124)),"")</f>
        <v/>
      </c>
      <c r="B125" s="10" t="str">
        <f t="shared" si="9"/>
        <v/>
      </c>
      <c r="C125" s="10" t="e">
        <f>IF(ROW()-1&lt;=MAX(#REF!),MAX($C$1:C124)+1,"")</f>
        <v>#REF!</v>
      </c>
      <c r="D125" s="10" t="str">
        <f>IF(ISNUMBER($C125),INDEX(#REF!,MATCH('_startovni_listina_vez (2)'!$C125,#REF!,0),1),"")</f>
        <v/>
      </c>
      <c r="E125" s="5" t="str">
        <f>IF(ISNUMBER($C125),INDEX(#REF!,MATCH('_startovni_listina_vez (2)'!$C125,#REF!,0),1),"")</f>
        <v/>
      </c>
      <c r="F125" s="5" t="str">
        <f>IF(ISNUMBER($C125),INDEX(#REF!,MATCH('_startovni_listina_vez (2)'!$C125,#REF!,0),1),"")</f>
        <v/>
      </c>
      <c r="G125" s="5" t="str">
        <f>IF(ISNUMBER($C125),INDEX(#REF!,MATCH('_startovni_listina_vez (2)'!$C125,#REF!,0),1),"")</f>
        <v/>
      </c>
      <c r="H125" s="5" t="str">
        <f>IF(ISNUMBER($C125),INDEX(#REF!,MATCH('_startovni_listina_vez (2)'!$C125,#REF!,0),1),"")</f>
        <v/>
      </c>
      <c r="I125" s="5" t="str">
        <f>IF(ISNUMBER($C125),INDEX(#REF!,MATCH('_startovni_listina_vez (2)'!$C125,#REF!,0),1),"")</f>
        <v/>
      </c>
      <c r="J125" s="5" t="str">
        <f>IF(ISNUMBER($C125),INDEX(#REF!,MATCH('_startovni_listina_vez (2)'!$C125,#REF!,0),1),"")</f>
        <v/>
      </c>
      <c r="M125" s="7" t="str">
        <f t="shared" si="10"/>
        <v/>
      </c>
      <c r="N125" s="11" t="str">
        <f t="shared" si="11"/>
        <v/>
      </c>
      <c r="O125" s="20">
        <f t="shared" si="7"/>
        <v>0</v>
      </c>
      <c r="P125" s="20" t="str">
        <f t="shared" si="8"/>
        <v xml:space="preserve"> </v>
      </c>
      <c r="Q125" s="20" t="str">
        <f t="shared" si="12"/>
        <v/>
      </c>
      <c r="R125" s="20" t="str">
        <f t="shared" si="13"/>
        <v/>
      </c>
      <c r="V125" s="5"/>
      <c r="W125" s="5"/>
    </row>
    <row r="126" spans="1:23" ht="17.25" customHeight="1" x14ac:dyDescent="0.25">
      <c r="A126" s="9" t="str">
        <f>IF(ISNUMBER(C126),(IF(AND(ISNUMBER(C126),OR(C126=1,IFERROR((MOD(C125,2)=0),"Nepravda"))),MAX($A$1:A125)+1,A125)),"")</f>
        <v/>
      </c>
      <c r="B126" s="10" t="str">
        <f t="shared" si="9"/>
        <v/>
      </c>
      <c r="C126" s="10" t="e">
        <f>IF(ROW()-1&lt;=MAX(#REF!),MAX($C$1:C125)+1,"")</f>
        <v>#REF!</v>
      </c>
      <c r="D126" s="10" t="str">
        <f>IF(ISNUMBER($C126),INDEX(#REF!,MATCH('_startovni_listina_vez (2)'!$C126,#REF!,0),1),"")</f>
        <v/>
      </c>
      <c r="E126" s="5" t="str">
        <f>IF(ISNUMBER($C126),INDEX(#REF!,MATCH('_startovni_listina_vez (2)'!$C126,#REF!,0),1),"")</f>
        <v/>
      </c>
      <c r="F126" s="5" t="str">
        <f>IF(ISNUMBER($C126),INDEX(#REF!,MATCH('_startovni_listina_vez (2)'!$C126,#REF!,0),1),"")</f>
        <v/>
      </c>
      <c r="G126" s="5" t="str">
        <f>IF(ISNUMBER($C126),INDEX(#REF!,MATCH('_startovni_listina_vez (2)'!$C126,#REF!,0),1),"")</f>
        <v/>
      </c>
      <c r="H126" s="5" t="str">
        <f>IF(ISNUMBER($C126),INDEX(#REF!,MATCH('_startovni_listina_vez (2)'!$C126,#REF!,0),1),"")</f>
        <v/>
      </c>
      <c r="I126" s="5" t="str">
        <f>IF(ISNUMBER($C126),INDEX(#REF!,MATCH('_startovni_listina_vez (2)'!$C126,#REF!,0),1),"")</f>
        <v/>
      </c>
      <c r="J126" s="5" t="str">
        <f>IF(ISNUMBER($C126),INDEX(#REF!,MATCH('_startovni_listina_vez (2)'!$C126,#REF!,0),1),"")</f>
        <v/>
      </c>
      <c r="M126" s="7" t="str">
        <f t="shared" si="10"/>
        <v/>
      </c>
      <c r="N126" s="11" t="str">
        <f t="shared" si="11"/>
        <v/>
      </c>
      <c r="O126" s="20">
        <f t="shared" si="7"/>
        <v>0</v>
      </c>
      <c r="P126" s="20" t="str">
        <f t="shared" si="8"/>
        <v xml:space="preserve"> </v>
      </c>
      <c r="Q126" s="20" t="str">
        <f t="shared" si="12"/>
        <v/>
      </c>
      <c r="R126" s="20" t="str">
        <f t="shared" si="13"/>
        <v/>
      </c>
      <c r="V126" s="5"/>
      <c r="W126" s="5"/>
    </row>
    <row r="127" spans="1:23" ht="17.25" customHeight="1" x14ac:dyDescent="0.25">
      <c r="A127" s="9" t="str">
        <f>IF(ISNUMBER(C127),(IF(AND(ISNUMBER(C127),OR(C127=1,IFERROR((MOD(C126,2)=0),"Nepravda"))),MAX($A$1:A126)+1,A126)),"")</f>
        <v/>
      </c>
      <c r="B127" s="10" t="str">
        <f t="shared" si="9"/>
        <v/>
      </c>
      <c r="C127" s="10" t="e">
        <f>IF(ROW()-1&lt;=MAX(#REF!),MAX($C$1:C126)+1,"")</f>
        <v>#REF!</v>
      </c>
      <c r="D127" s="10" t="str">
        <f>IF(ISNUMBER($C127),INDEX(#REF!,MATCH('_startovni_listina_vez (2)'!$C127,#REF!,0),1),"")</f>
        <v/>
      </c>
      <c r="E127" s="5" t="str">
        <f>IF(ISNUMBER($C127),INDEX(#REF!,MATCH('_startovni_listina_vez (2)'!$C127,#REF!,0),1),"")</f>
        <v/>
      </c>
      <c r="F127" s="5" t="str">
        <f>IF(ISNUMBER($C127),INDEX(#REF!,MATCH('_startovni_listina_vez (2)'!$C127,#REF!,0),1),"")</f>
        <v/>
      </c>
      <c r="G127" s="5" t="str">
        <f>IF(ISNUMBER($C127),INDEX(#REF!,MATCH('_startovni_listina_vez (2)'!$C127,#REF!,0),1),"")</f>
        <v/>
      </c>
      <c r="H127" s="5" t="str">
        <f>IF(ISNUMBER($C127),INDEX(#REF!,MATCH('_startovni_listina_vez (2)'!$C127,#REF!,0),1),"")</f>
        <v/>
      </c>
      <c r="I127" s="5" t="str">
        <f>IF(ISNUMBER($C127),INDEX(#REF!,MATCH('_startovni_listina_vez (2)'!$C127,#REF!,0),1),"")</f>
        <v/>
      </c>
      <c r="J127" s="5" t="str">
        <f>IF(ISNUMBER($C127),INDEX(#REF!,MATCH('_startovni_listina_vez (2)'!$C127,#REF!,0),1),"")</f>
        <v/>
      </c>
      <c r="M127" s="7" t="str">
        <f t="shared" si="10"/>
        <v/>
      </c>
      <c r="N127" s="11" t="str">
        <f t="shared" si="11"/>
        <v/>
      </c>
      <c r="O127" s="20">
        <f t="shared" si="7"/>
        <v>0</v>
      </c>
      <c r="P127" s="20" t="str">
        <f t="shared" si="8"/>
        <v xml:space="preserve"> </v>
      </c>
      <c r="Q127" s="20" t="str">
        <f t="shared" si="12"/>
        <v/>
      </c>
      <c r="R127" s="20" t="str">
        <f t="shared" si="13"/>
        <v/>
      </c>
      <c r="V127" s="5"/>
      <c r="W127" s="5"/>
    </row>
    <row r="128" spans="1:23" ht="17.25" customHeight="1" x14ac:dyDescent="0.25">
      <c r="A128" s="9" t="str">
        <f>IF(ISNUMBER(C128),(IF(AND(ISNUMBER(C128),OR(C128=1,IFERROR((MOD(C127,2)=0),"Nepravda"))),MAX($A$1:A127)+1,A127)),"")</f>
        <v/>
      </c>
      <c r="B128" s="10" t="str">
        <f t="shared" si="9"/>
        <v/>
      </c>
      <c r="C128" s="10" t="e">
        <f>IF(ROW()-1&lt;=MAX(#REF!),MAX($C$1:C127)+1,"")</f>
        <v>#REF!</v>
      </c>
      <c r="D128" s="10" t="str">
        <f>IF(ISNUMBER($C128),INDEX(#REF!,MATCH('_startovni_listina_vez (2)'!$C128,#REF!,0),1),"")</f>
        <v/>
      </c>
      <c r="E128" s="5" t="str">
        <f>IF(ISNUMBER($C128),INDEX(#REF!,MATCH('_startovni_listina_vez (2)'!$C128,#REF!,0),1),"")</f>
        <v/>
      </c>
      <c r="F128" s="5" t="str">
        <f>IF(ISNUMBER($C128),INDEX(#REF!,MATCH('_startovni_listina_vez (2)'!$C128,#REF!,0),1),"")</f>
        <v/>
      </c>
      <c r="G128" s="5" t="str">
        <f>IF(ISNUMBER($C128),INDEX(#REF!,MATCH('_startovni_listina_vez (2)'!$C128,#REF!,0),1),"")</f>
        <v/>
      </c>
      <c r="H128" s="5" t="str">
        <f>IF(ISNUMBER($C128),INDEX(#REF!,MATCH('_startovni_listina_vez (2)'!$C128,#REF!,0),1),"")</f>
        <v/>
      </c>
      <c r="I128" s="5" t="str">
        <f>IF(ISNUMBER($C128),INDEX(#REF!,MATCH('_startovni_listina_vez (2)'!$C128,#REF!,0),1),"")</f>
        <v/>
      </c>
      <c r="J128" s="5" t="str">
        <f>IF(ISNUMBER($C128),INDEX(#REF!,MATCH('_startovni_listina_vez (2)'!$C128,#REF!,0),1),"")</f>
        <v/>
      </c>
      <c r="M128" s="7" t="str">
        <f t="shared" si="10"/>
        <v/>
      </c>
      <c r="N128" s="11" t="str">
        <f t="shared" si="11"/>
        <v/>
      </c>
      <c r="O128" s="20">
        <f t="shared" si="7"/>
        <v>0</v>
      </c>
      <c r="P128" s="20" t="str">
        <f t="shared" si="8"/>
        <v xml:space="preserve"> </v>
      </c>
      <c r="Q128" s="20" t="str">
        <f t="shared" si="12"/>
        <v/>
      </c>
      <c r="R128" s="20" t="str">
        <f t="shared" si="13"/>
        <v/>
      </c>
      <c r="V128" s="5"/>
      <c r="W128" s="5"/>
    </row>
    <row r="129" spans="1:23" ht="17.25" customHeight="1" x14ac:dyDescent="0.25">
      <c r="A129" s="9" t="str">
        <f>IF(ISNUMBER(C129),(IF(AND(ISNUMBER(C129),OR(C129=1,IFERROR((MOD(C128,2)=0),"Nepravda"))),MAX($A$1:A128)+1,A128)),"")</f>
        <v/>
      </c>
      <c r="B129" s="10" t="str">
        <f t="shared" si="9"/>
        <v/>
      </c>
      <c r="C129" s="10" t="e">
        <f>IF(ROW()-1&lt;=MAX(#REF!),MAX($C$1:C128)+1,"")</f>
        <v>#REF!</v>
      </c>
      <c r="D129" s="10" t="str">
        <f>IF(ISNUMBER($C129),INDEX(#REF!,MATCH('_startovni_listina_vez (2)'!$C129,#REF!,0),1),"")</f>
        <v/>
      </c>
      <c r="E129" s="5" t="str">
        <f>IF(ISNUMBER($C129),INDEX(#REF!,MATCH('_startovni_listina_vez (2)'!$C129,#REF!,0),1),"")</f>
        <v/>
      </c>
      <c r="F129" s="5" t="str">
        <f>IF(ISNUMBER($C129),INDEX(#REF!,MATCH('_startovni_listina_vez (2)'!$C129,#REF!,0),1),"")</f>
        <v/>
      </c>
      <c r="G129" s="5" t="str">
        <f>IF(ISNUMBER($C129),INDEX(#REF!,MATCH('_startovni_listina_vez (2)'!$C129,#REF!,0),1),"")</f>
        <v/>
      </c>
      <c r="H129" s="5" t="str">
        <f>IF(ISNUMBER($C129),INDEX(#REF!,MATCH('_startovni_listina_vez (2)'!$C129,#REF!,0),1),"")</f>
        <v/>
      </c>
      <c r="I129" s="5" t="str">
        <f>IF(ISNUMBER($C129),INDEX(#REF!,MATCH('_startovni_listina_vez (2)'!$C129,#REF!,0),1),"")</f>
        <v/>
      </c>
      <c r="J129" s="5" t="str">
        <f>IF(ISNUMBER($C129),INDEX(#REF!,MATCH('_startovni_listina_vez (2)'!$C129,#REF!,0),1),"")</f>
        <v/>
      </c>
      <c r="M129" s="7" t="str">
        <f t="shared" si="10"/>
        <v/>
      </c>
      <c r="N129" s="11" t="str">
        <f t="shared" si="11"/>
        <v/>
      </c>
      <c r="O129" s="20">
        <f t="shared" si="7"/>
        <v>0</v>
      </c>
      <c r="P129" s="20" t="str">
        <f t="shared" si="8"/>
        <v xml:space="preserve"> </v>
      </c>
      <c r="Q129" s="20" t="str">
        <f t="shared" si="12"/>
        <v/>
      </c>
      <c r="R129" s="20" t="str">
        <f t="shared" si="13"/>
        <v/>
      </c>
      <c r="V129" s="5"/>
      <c r="W129" s="5"/>
    </row>
    <row r="130" spans="1:23" ht="17.25" customHeight="1" x14ac:dyDescent="0.25">
      <c r="A130" s="9" t="str">
        <f>IF(ISNUMBER(C130),(IF(AND(ISNUMBER(C130),OR(C130=1,IFERROR((MOD(C129,2)=0),"Nepravda"))),MAX($A$1:A129)+1,A129)),"")</f>
        <v/>
      </c>
      <c r="B130" s="10" t="str">
        <f t="shared" si="9"/>
        <v/>
      </c>
      <c r="C130" s="10" t="e">
        <f>IF(ROW()-1&lt;=MAX(#REF!),MAX($C$1:C129)+1,"")</f>
        <v>#REF!</v>
      </c>
      <c r="D130" s="10" t="str">
        <f>IF(ISNUMBER($C130),INDEX(#REF!,MATCH('_startovni_listina_vez (2)'!$C130,#REF!,0),1),"")</f>
        <v/>
      </c>
      <c r="E130" s="5" t="str">
        <f>IF(ISNUMBER($C130),INDEX(#REF!,MATCH('_startovni_listina_vez (2)'!$C130,#REF!,0),1),"")</f>
        <v/>
      </c>
      <c r="F130" s="5" t="str">
        <f>IF(ISNUMBER($C130),INDEX(#REF!,MATCH('_startovni_listina_vez (2)'!$C130,#REF!,0),1),"")</f>
        <v/>
      </c>
      <c r="G130" s="5" t="str">
        <f>IF(ISNUMBER($C130),INDEX(#REF!,MATCH('_startovni_listina_vez (2)'!$C130,#REF!,0),1),"")</f>
        <v/>
      </c>
      <c r="H130" s="5" t="str">
        <f>IF(ISNUMBER($C130),INDEX(#REF!,MATCH('_startovni_listina_vez (2)'!$C130,#REF!,0),1),"")</f>
        <v/>
      </c>
      <c r="I130" s="5" t="str">
        <f>IF(ISNUMBER($C130),INDEX(#REF!,MATCH('_startovni_listina_vez (2)'!$C130,#REF!,0),1),"")</f>
        <v/>
      </c>
      <c r="J130" s="5" t="str">
        <f>IF(ISNUMBER($C130),INDEX(#REF!,MATCH('_startovni_listina_vez (2)'!$C130,#REF!,0),1),"")</f>
        <v/>
      </c>
      <c r="M130" s="7" t="str">
        <f t="shared" si="10"/>
        <v/>
      </c>
      <c r="N130" s="11" t="str">
        <f t="shared" si="11"/>
        <v/>
      </c>
      <c r="O130" s="20">
        <f t="shared" ref="O130:O193" si="14">IF(ISNUMBER(C130),COUNTIFS(I:I,I130,A:A,A130),0)</f>
        <v>0</v>
      </c>
      <c r="P130" s="20" t="str">
        <f t="shared" ref="P130:P193" si="15">F130&amp;" "&amp;G130</f>
        <v xml:space="preserve"> </v>
      </c>
      <c r="Q130" s="20" t="str">
        <f t="shared" si="12"/>
        <v/>
      </c>
      <c r="R130" s="20" t="str">
        <f t="shared" si="13"/>
        <v/>
      </c>
      <c r="V130" s="5"/>
      <c r="W130" s="5"/>
    </row>
    <row r="131" spans="1:23" ht="17.25" customHeight="1" x14ac:dyDescent="0.25">
      <c r="A131" s="9" t="str">
        <f>IF(ISNUMBER(C131),(IF(AND(ISNUMBER(C131),OR(C131=1,IFERROR((MOD(C130,2)=0),"Nepravda"))),MAX($A$1:A130)+1,A130)),"")</f>
        <v/>
      </c>
      <c r="B131" s="10" t="str">
        <f t="shared" ref="B131:B194" si="16">IFERROR(IF(MOD(C131,2)=0,2,MOD(C131,2)),"")</f>
        <v/>
      </c>
      <c r="C131" s="10" t="e">
        <f>IF(ROW()-1&lt;=MAX(#REF!),MAX($C$1:C130)+1,"")</f>
        <v>#REF!</v>
      </c>
      <c r="D131" s="10" t="str">
        <f>IF(ISNUMBER($C131),INDEX(#REF!,MATCH('_startovni_listina_vez (2)'!$C131,#REF!,0),1),"")</f>
        <v/>
      </c>
      <c r="E131" s="5" t="str">
        <f>IF(ISNUMBER($C131),INDEX(#REF!,MATCH('_startovni_listina_vez (2)'!$C131,#REF!,0),1),"")</f>
        <v/>
      </c>
      <c r="F131" s="5" t="str">
        <f>IF(ISNUMBER($C131),INDEX(#REF!,MATCH('_startovni_listina_vez (2)'!$C131,#REF!,0),1),"")</f>
        <v/>
      </c>
      <c r="G131" s="5" t="str">
        <f>IF(ISNUMBER($C131),INDEX(#REF!,MATCH('_startovni_listina_vez (2)'!$C131,#REF!,0),1),"")</f>
        <v/>
      </c>
      <c r="H131" s="5" t="str">
        <f>IF(ISNUMBER($C131),INDEX(#REF!,MATCH('_startovni_listina_vez (2)'!$C131,#REF!,0),1),"")</f>
        <v/>
      </c>
      <c r="I131" s="5" t="str">
        <f>IF(ISNUMBER($C131),INDEX(#REF!,MATCH('_startovni_listina_vez (2)'!$C131,#REF!,0),1),"")</f>
        <v/>
      </c>
      <c r="J131" s="5" t="str">
        <f>IF(ISNUMBER($C131),INDEX(#REF!,MATCH('_startovni_listina_vez (2)'!$C131,#REF!,0),1),"")</f>
        <v/>
      </c>
      <c r="M131" s="7" t="str">
        <f t="shared" ref="M131:M194" si="17">IF(OR(ISNUMBER(K131),ISNUMBER(L131)),MIN(K131:L131),"")</f>
        <v/>
      </c>
      <c r="N131" s="11" t="str">
        <f t="shared" ref="N131:N194" si="18">IFERROR(RANK(R131,$R$2:$R$199,2),"")</f>
        <v/>
      </c>
      <c r="O131" s="20">
        <f t="shared" si="14"/>
        <v>0</v>
      </c>
      <c r="P131" s="20" t="str">
        <f t="shared" si="15"/>
        <v xml:space="preserve"> </v>
      </c>
      <c r="Q131" s="20" t="str">
        <f t="shared" ref="Q131:Q194" si="19">IF(OR(ISNUMBER(K131),ISNUMBER(L131)),IF(COUNTIF($M$2:$M$199,M131)&gt;1,MAX(K131:L131),M131),"")</f>
        <v/>
      </c>
      <c r="R131" s="20" t="str">
        <f t="shared" si="13"/>
        <v/>
      </c>
      <c r="V131" s="5"/>
      <c r="W131" s="5"/>
    </row>
    <row r="132" spans="1:23" ht="17.25" customHeight="1" x14ac:dyDescent="0.25">
      <c r="A132" s="9" t="str">
        <f>IF(ISNUMBER(C132),(IF(AND(ISNUMBER(C132),OR(C132=1,IFERROR((MOD(C131,2)=0),"Nepravda"))),MAX($A$1:A131)+1,A131)),"")</f>
        <v/>
      </c>
      <c r="B132" s="10" t="str">
        <f t="shared" si="16"/>
        <v/>
      </c>
      <c r="C132" s="10" t="e">
        <f>IF(ROW()-1&lt;=MAX(#REF!),MAX($C$1:C131)+1,"")</f>
        <v>#REF!</v>
      </c>
      <c r="D132" s="10" t="str">
        <f>IF(ISNUMBER($C132),INDEX(#REF!,MATCH('_startovni_listina_vez (2)'!$C132,#REF!,0),1),"")</f>
        <v/>
      </c>
      <c r="E132" s="5" t="str">
        <f>IF(ISNUMBER($C132),INDEX(#REF!,MATCH('_startovni_listina_vez (2)'!$C132,#REF!,0),1),"")</f>
        <v/>
      </c>
      <c r="F132" s="5" t="str">
        <f>IF(ISNUMBER($C132),INDEX(#REF!,MATCH('_startovni_listina_vez (2)'!$C132,#REF!,0),1),"")</f>
        <v/>
      </c>
      <c r="G132" s="5" t="str">
        <f>IF(ISNUMBER($C132),INDEX(#REF!,MATCH('_startovni_listina_vez (2)'!$C132,#REF!,0),1),"")</f>
        <v/>
      </c>
      <c r="H132" s="5" t="str">
        <f>IF(ISNUMBER($C132),INDEX(#REF!,MATCH('_startovni_listina_vez (2)'!$C132,#REF!,0),1),"")</f>
        <v/>
      </c>
      <c r="I132" s="5" t="str">
        <f>IF(ISNUMBER($C132),INDEX(#REF!,MATCH('_startovni_listina_vez (2)'!$C132,#REF!,0),1),"")</f>
        <v/>
      </c>
      <c r="J132" s="5" t="str">
        <f>IF(ISNUMBER($C132),INDEX(#REF!,MATCH('_startovni_listina_vez (2)'!$C132,#REF!,0),1),"")</f>
        <v/>
      </c>
      <c r="M132" s="7" t="str">
        <f t="shared" si="17"/>
        <v/>
      </c>
      <c r="N132" s="11" t="str">
        <f t="shared" si="18"/>
        <v/>
      </c>
      <c r="O132" s="20">
        <f t="shared" si="14"/>
        <v>0</v>
      </c>
      <c r="P132" s="20" t="str">
        <f t="shared" si="15"/>
        <v xml:space="preserve"> </v>
      </c>
      <c r="Q132" s="20" t="str">
        <f t="shared" si="19"/>
        <v/>
      </c>
      <c r="R132" s="20" t="str">
        <f t="shared" si="13"/>
        <v/>
      </c>
      <c r="V132" s="5"/>
      <c r="W132" s="5"/>
    </row>
    <row r="133" spans="1:23" ht="17.25" customHeight="1" x14ac:dyDescent="0.25">
      <c r="A133" s="9" t="str">
        <f>IF(ISNUMBER(C133),(IF(AND(ISNUMBER(C133),OR(C133=1,IFERROR((MOD(C132,2)=0),"Nepravda"))),MAX($A$1:A132)+1,A132)),"")</f>
        <v/>
      </c>
      <c r="B133" s="10" t="str">
        <f t="shared" si="16"/>
        <v/>
      </c>
      <c r="C133" s="10" t="e">
        <f>IF(ROW()-1&lt;=MAX(#REF!),MAX($C$1:C132)+1,"")</f>
        <v>#REF!</v>
      </c>
      <c r="D133" s="10" t="str">
        <f>IF(ISNUMBER($C133),INDEX(#REF!,MATCH('_startovni_listina_vez (2)'!$C133,#REF!,0),1),"")</f>
        <v/>
      </c>
      <c r="E133" s="5" t="str">
        <f>IF(ISNUMBER($C133),INDEX(#REF!,MATCH('_startovni_listina_vez (2)'!$C133,#REF!,0),1),"")</f>
        <v/>
      </c>
      <c r="F133" s="5" t="str">
        <f>IF(ISNUMBER($C133),INDEX(#REF!,MATCH('_startovni_listina_vez (2)'!$C133,#REF!,0),1),"")</f>
        <v/>
      </c>
      <c r="G133" s="5" t="str">
        <f>IF(ISNUMBER($C133),INDEX(#REF!,MATCH('_startovni_listina_vez (2)'!$C133,#REF!,0),1),"")</f>
        <v/>
      </c>
      <c r="H133" s="5" t="str">
        <f>IF(ISNUMBER($C133),INDEX(#REF!,MATCH('_startovni_listina_vez (2)'!$C133,#REF!,0),1),"")</f>
        <v/>
      </c>
      <c r="I133" s="5" t="str">
        <f>IF(ISNUMBER($C133),INDEX(#REF!,MATCH('_startovni_listina_vez (2)'!$C133,#REF!,0),1),"")</f>
        <v/>
      </c>
      <c r="J133" s="5" t="str">
        <f>IF(ISNUMBER($C133),INDEX(#REF!,MATCH('_startovni_listina_vez (2)'!$C133,#REF!,0),1),"")</f>
        <v/>
      </c>
      <c r="M133" s="7" t="str">
        <f t="shared" si="17"/>
        <v/>
      </c>
      <c r="N133" s="11" t="str">
        <f t="shared" si="18"/>
        <v/>
      </c>
      <c r="O133" s="20">
        <f t="shared" si="14"/>
        <v>0</v>
      </c>
      <c r="P133" s="20" t="str">
        <f t="shared" si="15"/>
        <v xml:space="preserve"> </v>
      </c>
      <c r="Q133" s="20" t="str">
        <f t="shared" si="19"/>
        <v/>
      </c>
      <c r="R133" s="20" t="str">
        <f t="shared" si="13"/>
        <v/>
      </c>
      <c r="V133" s="5"/>
      <c r="W133" s="5"/>
    </row>
    <row r="134" spans="1:23" ht="17.25" customHeight="1" x14ac:dyDescent="0.25">
      <c r="A134" s="9" t="str">
        <f>IF(ISNUMBER(C134),(IF(AND(ISNUMBER(C134),OR(C134=1,IFERROR((MOD(C133,2)=0),"Nepravda"))),MAX($A$1:A133)+1,A133)),"")</f>
        <v/>
      </c>
      <c r="B134" s="10" t="str">
        <f t="shared" si="16"/>
        <v/>
      </c>
      <c r="C134" s="10" t="e">
        <f>IF(ROW()-1&lt;=MAX(#REF!),MAX($C$1:C133)+1,"")</f>
        <v>#REF!</v>
      </c>
      <c r="D134" s="10" t="str">
        <f>IF(ISNUMBER($C134),INDEX(#REF!,MATCH('_startovni_listina_vez (2)'!$C134,#REF!,0),1),"")</f>
        <v/>
      </c>
      <c r="E134" s="5" t="str">
        <f>IF(ISNUMBER($C134),INDEX(#REF!,MATCH('_startovni_listina_vez (2)'!$C134,#REF!,0),1),"")</f>
        <v/>
      </c>
      <c r="F134" s="5" t="str">
        <f>IF(ISNUMBER($C134),INDEX(#REF!,MATCH('_startovni_listina_vez (2)'!$C134,#REF!,0),1),"")</f>
        <v/>
      </c>
      <c r="G134" s="5" t="str">
        <f>IF(ISNUMBER($C134),INDEX(#REF!,MATCH('_startovni_listina_vez (2)'!$C134,#REF!,0),1),"")</f>
        <v/>
      </c>
      <c r="H134" s="5" t="str">
        <f>IF(ISNUMBER($C134),INDEX(#REF!,MATCH('_startovni_listina_vez (2)'!$C134,#REF!,0),1),"")</f>
        <v/>
      </c>
      <c r="I134" s="5" t="str">
        <f>IF(ISNUMBER($C134),INDEX(#REF!,MATCH('_startovni_listina_vez (2)'!$C134,#REF!,0),1),"")</f>
        <v/>
      </c>
      <c r="J134" s="5" t="str">
        <f>IF(ISNUMBER($C134),INDEX(#REF!,MATCH('_startovni_listina_vez (2)'!$C134,#REF!,0),1),"")</f>
        <v/>
      </c>
      <c r="M134" s="7" t="str">
        <f t="shared" si="17"/>
        <v/>
      </c>
      <c r="N134" s="11" t="str">
        <f t="shared" si="18"/>
        <v/>
      </c>
      <c r="O134" s="20">
        <f t="shared" si="14"/>
        <v>0</v>
      </c>
      <c r="P134" s="20" t="str">
        <f t="shared" si="15"/>
        <v xml:space="preserve"> </v>
      </c>
      <c r="Q134" s="20" t="str">
        <f t="shared" si="19"/>
        <v/>
      </c>
      <c r="R134" s="20" t="str">
        <f t="shared" si="13"/>
        <v/>
      </c>
      <c r="V134" s="5"/>
      <c r="W134" s="5"/>
    </row>
    <row r="135" spans="1:23" ht="17.25" customHeight="1" x14ac:dyDescent="0.25">
      <c r="A135" s="9" t="str">
        <f>IF(ISNUMBER(C135),(IF(AND(ISNUMBER(C135),OR(C135=1,IFERROR((MOD(C134,2)=0),"Nepravda"))),MAX($A$1:A134)+1,A134)),"")</f>
        <v/>
      </c>
      <c r="B135" s="10" t="str">
        <f t="shared" si="16"/>
        <v/>
      </c>
      <c r="C135" s="10" t="e">
        <f>IF(ROW()-1&lt;=MAX(#REF!),MAX($C$1:C134)+1,"")</f>
        <v>#REF!</v>
      </c>
      <c r="D135" s="10" t="str">
        <f>IF(ISNUMBER($C135),INDEX(#REF!,MATCH('_startovni_listina_vez (2)'!$C135,#REF!,0),1),"")</f>
        <v/>
      </c>
      <c r="E135" s="5" t="str">
        <f>IF(ISNUMBER($C135),INDEX(#REF!,MATCH('_startovni_listina_vez (2)'!$C135,#REF!,0),1),"")</f>
        <v/>
      </c>
      <c r="F135" s="5" t="str">
        <f>IF(ISNUMBER($C135),INDEX(#REF!,MATCH('_startovni_listina_vez (2)'!$C135,#REF!,0),1),"")</f>
        <v/>
      </c>
      <c r="G135" s="5" t="str">
        <f>IF(ISNUMBER($C135),INDEX(#REF!,MATCH('_startovni_listina_vez (2)'!$C135,#REF!,0),1),"")</f>
        <v/>
      </c>
      <c r="H135" s="5" t="str">
        <f>IF(ISNUMBER($C135),INDEX(#REF!,MATCH('_startovni_listina_vez (2)'!$C135,#REF!,0),1),"")</f>
        <v/>
      </c>
      <c r="I135" s="5" t="str">
        <f>IF(ISNUMBER($C135),INDEX(#REF!,MATCH('_startovni_listina_vez (2)'!$C135,#REF!,0),1),"")</f>
        <v/>
      </c>
      <c r="J135" s="5" t="str">
        <f>IF(ISNUMBER($C135),INDEX(#REF!,MATCH('_startovni_listina_vez (2)'!$C135,#REF!,0),1),"")</f>
        <v/>
      </c>
      <c r="M135" s="7" t="str">
        <f t="shared" si="17"/>
        <v/>
      </c>
      <c r="N135" s="11" t="str">
        <f t="shared" si="18"/>
        <v/>
      </c>
      <c r="O135" s="20">
        <f t="shared" si="14"/>
        <v>0</v>
      </c>
      <c r="P135" s="20" t="str">
        <f t="shared" si="15"/>
        <v xml:space="preserve"> </v>
      </c>
      <c r="Q135" s="20" t="str">
        <f t="shared" si="19"/>
        <v/>
      </c>
      <c r="R135" s="20" t="str">
        <f t="shared" ref="R135:R198" si="20">IFERROR(IF(COUNTIF($M$2:$M$199,M135)&gt;1,RANK(M135,$M$2:$M$199,2)+(RANK(Q135,$Q$2:$Q$199,2)/1000),RANK(M135,$M$2:$M$199,2)),"")</f>
        <v/>
      </c>
      <c r="V135" s="5"/>
      <c r="W135" s="5"/>
    </row>
    <row r="136" spans="1:23" ht="17.25" customHeight="1" x14ac:dyDescent="0.25">
      <c r="A136" s="9" t="str">
        <f>IF(ISNUMBER(C136),(IF(AND(ISNUMBER(C136),OR(C136=1,IFERROR((MOD(C135,2)=0),"Nepravda"))),MAX($A$1:A135)+1,A135)),"")</f>
        <v/>
      </c>
      <c r="B136" s="10" t="str">
        <f t="shared" si="16"/>
        <v/>
      </c>
      <c r="C136" s="10" t="e">
        <f>IF(ROW()-1&lt;=MAX(#REF!),MAX($C$1:C135)+1,"")</f>
        <v>#REF!</v>
      </c>
      <c r="D136" s="10" t="str">
        <f>IF(ISNUMBER($C136),INDEX(#REF!,MATCH('_startovni_listina_vez (2)'!$C136,#REF!,0),1),"")</f>
        <v/>
      </c>
      <c r="E136" s="5" t="str">
        <f>IF(ISNUMBER($C136),INDEX(#REF!,MATCH('_startovni_listina_vez (2)'!$C136,#REF!,0),1),"")</f>
        <v/>
      </c>
      <c r="F136" s="5" t="str">
        <f>IF(ISNUMBER($C136),INDEX(#REF!,MATCH('_startovni_listina_vez (2)'!$C136,#REF!,0),1),"")</f>
        <v/>
      </c>
      <c r="G136" s="5" t="str">
        <f>IF(ISNUMBER($C136),INDEX(#REF!,MATCH('_startovni_listina_vez (2)'!$C136,#REF!,0),1),"")</f>
        <v/>
      </c>
      <c r="H136" s="5" t="str">
        <f>IF(ISNUMBER($C136),INDEX(#REF!,MATCH('_startovni_listina_vez (2)'!$C136,#REF!,0),1),"")</f>
        <v/>
      </c>
      <c r="I136" s="5" t="str">
        <f>IF(ISNUMBER($C136),INDEX(#REF!,MATCH('_startovni_listina_vez (2)'!$C136,#REF!,0),1),"")</f>
        <v/>
      </c>
      <c r="J136" s="5" t="str">
        <f>IF(ISNUMBER($C136),INDEX(#REF!,MATCH('_startovni_listina_vez (2)'!$C136,#REF!,0),1),"")</f>
        <v/>
      </c>
      <c r="M136" s="7" t="str">
        <f t="shared" si="17"/>
        <v/>
      </c>
      <c r="N136" s="11" t="str">
        <f t="shared" si="18"/>
        <v/>
      </c>
      <c r="O136" s="20">
        <f t="shared" si="14"/>
        <v>0</v>
      </c>
      <c r="P136" s="20" t="str">
        <f t="shared" si="15"/>
        <v xml:space="preserve"> </v>
      </c>
      <c r="Q136" s="20" t="str">
        <f t="shared" si="19"/>
        <v/>
      </c>
      <c r="R136" s="20" t="str">
        <f t="shared" si="20"/>
        <v/>
      </c>
      <c r="V136" s="5"/>
      <c r="W136" s="5"/>
    </row>
    <row r="137" spans="1:23" ht="17.25" customHeight="1" x14ac:dyDescent="0.25">
      <c r="A137" s="9" t="str">
        <f>IF(ISNUMBER(C137),(IF(AND(ISNUMBER(C137),OR(C137=1,IFERROR((MOD(C136,2)=0),"Nepravda"))),MAX($A$1:A136)+1,A136)),"")</f>
        <v/>
      </c>
      <c r="B137" s="10" t="str">
        <f t="shared" si="16"/>
        <v/>
      </c>
      <c r="C137" s="10" t="e">
        <f>IF(ROW()-1&lt;=MAX(#REF!),MAX($C$1:C136)+1,"")</f>
        <v>#REF!</v>
      </c>
      <c r="D137" s="10" t="str">
        <f>IF(ISNUMBER($C137),INDEX(#REF!,MATCH('_startovni_listina_vez (2)'!$C137,#REF!,0),1),"")</f>
        <v/>
      </c>
      <c r="E137" s="5" t="str">
        <f>IF(ISNUMBER($C137),INDEX(#REF!,MATCH('_startovni_listina_vez (2)'!$C137,#REF!,0),1),"")</f>
        <v/>
      </c>
      <c r="F137" s="5" t="str">
        <f>IF(ISNUMBER($C137),INDEX(#REF!,MATCH('_startovni_listina_vez (2)'!$C137,#REF!,0),1),"")</f>
        <v/>
      </c>
      <c r="G137" s="5" t="str">
        <f>IF(ISNUMBER($C137),INDEX(#REF!,MATCH('_startovni_listina_vez (2)'!$C137,#REF!,0),1),"")</f>
        <v/>
      </c>
      <c r="H137" s="5" t="str">
        <f>IF(ISNUMBER($C137),INDEX(#REF!,MATCH('_startovni_listina_vez (2)'!$C137,#REF!,0),1),"")</f>
        <v/>
      </c>
      <c r="I137" s="5" t="str">
        <f>IF(ISNUMBER($C137),INDEX(#REF!,MATCH('_startovni_listina_vez (2)'!$C137,#REF!,0),1),"")</f>
        <v/>
      </c>
      <c r="J137" s="5" t="str">
        <f>IF(ISNUMBER($C137),INDEX(#REF!,MATCH('_startovni_listina_vez (2)'!$C137,#REF!,0),1),"")</f>
        <v/>
      </c>
      <c r="M137" s="7" t="str">
        <f t="shared" si="17"/>
        <v/>
      </c>
      <c r="N137" s="11" t="str">
        <f t="shared" si="18"/>
        <v/>
      </c>
      <c r="O137" s="20">
        <f t="shared" si="14"/>
        <v>0</v>
      </c>
      <c r="P137" s="20" t="str">
        <f t="shared" si="15"/>
        <v xml:space="preserve"> </v>
      </c>
      <c r="Q137" s="20" t="str">
        <f t="shared" si="19"/>
        <v/>
      </c>
      <c r="R137" s="20" t="str">
        <f t="shared" si="20"/>
        <v/>
      </c>
      <c r="V137" s="5"/>
      <c r="W137" s="5"/>
    </row>
    <row r="138" spans="1:23" ht="17.25" customHeight="1" x14ac:dyDescent="0.25">
      <c r="A138" s="9" t="str">
        <f>IF(ISNUMBER(C138),(IF(AND(ISNUMBER(C138),OR(C138=1,IFERROR((MOD(C137,2)=0),"Nepravda"))),MAX($A$1:A137)+1,A137)),"")</f>
        <v/>
      </c>
      <c r="B138" s="10" t="str">
        <f t="shared" si="16"/>
        <v/>
      </c>
      <c r="C138" s="10" t="e">
        <f>IF(ROW()-1&lt;=MAX(#REF!),MAX($C$1:C137)+1,"")</f>
        <v>#REF!</v>
      </c>
      <c r="D138" s="10" t="str">
        <f>IF(ISNUMBER($C138),INDEX(#REF!,MATCH('_startovni_listina_vez (2)'!$C138,#REF!,0),1),"")</f>
        <v/>
      </c>
      <c r="E138" s="5" t="str">
        <f>IF(ISNUMBER($C138),INDEX(#REF!,MATCH('_startovni_listina_vez (2)'!$C138,#REF!,0),1),"")</f>
        <v/>
      </c>
      <c r="F138" s="5" t="str">
        <f>IF(ISNUMBER($C138),INDEX(#REF!,MATCH('_startovni_listina_vez (2)'!$C138,#REF!,0),1),"")</f>
        <v/>
      </c>
      <c r="G138" s="5" t="str">
        <f>IF(ISNUMBER($C138),INDEX(#REF!,MATCH('_startovni_listina_vez (2)'!$C138,#REF!,0),1),"")</f>
        <v/>
      </c>
      <c r="H138" s="5" t="str">
        <f>IF(ISNUMBER($C138),INDEX(#REF!,MATCH('_startovni_listina_vez (2)'!$C138,#REF!,0),1),"")</f>
        <v/>
      </c>
      <c r="I138" s="5" t="str">
        <f>IF(ISNUMBER($C138),INDEX(#REF!,MATCH('_startovni_listina_vez (2)'!$C138,#REF!,0),1),"")</f>
        <v/>
      </c>
      <c r="J138" s="5" t="str">
        <f>IF(ISNUMBER($C138),INDEX(#REF!,MATCH('_startovni_listina_vez (2)'!$C138,#REF!,0),1),"")</f>
        <v/>
      </c>
      <c r="M138" s="7" t="str">
        <f t="shared" si="17"/>
        <v/>
      </c>
      <c r="N138" s="11" t="str">
        <f t="shared" si="18"/>
        <v/>
      </c>
      <c r="O138" s="20">
        <f t="shared" si="14"/>
        <v>0</v>
      </c>
      <c r="P138" s="20" t="str">
        <f t="shared" si="15"/>
        <v xml:space="preserve"> </v>
      </c>
      <c r="Q138" s="20" t="str">
        <f t="shared" si="19"/>
        <v/>
      </c>
      <c r="R138" s="20" t="str">
        <f t="shared" si="20"/>
        <v/>
      </c>
      <c r="V138" s="5"/>
      <c r="W138" s="5"/>
    </row>
    <row r="139" spans="1:23" ht="17.25" customHeight="1" x14ac:dyDescent="0.25">
      <c r="A139" s="9" t="str">
        <f>IF(ISNUMBER(C139),(IF(AND(ISNUMBER(C139),OR(C139=1,IFERROR((MOD(C138,2)=0),"Nepravda"))),MAX($A$1:A138)+1,A138)),"")</f>
        <v/>
      </c>
      <c r="B139" s="10" t="str">
        <f t="shared" si="16"/>
        <v/>
      </c>
      <c r="C139" s="10" t="e">
        <f>IF(ROW()-1&lt;=MAX(#REF!),MAX($C$1:C138)+1,"")</f>
        <v>#REF!</v>
      </c>
      <c r="D139" s="10" t="str">
        <f>IF(ISNUMBER($C139),INDEX(#REF!,MATCH('_startovni_listina_vez (2)'!$C139,#REF!,0),1),"")</f>
        <v/>
      </c>
      <c r="E139" s="5" t="str">
        <f>IF(ISNUMBER($C139),INDEX(#REF!,MATCH('_startovni_listina_vez (2)'!$C139,#REF!,0),1),"")</f>
        <v/>
      </c>
      <c r="F139" s="5" t="str">
        <f>IF(ISNUMBER($C139),INDEX(#REF!,MATCH('_startovni_listina_vez (2)'!$C139,#REF!,0),1),"")</f>
        <v/>
      </c>
      <c r="G139" s="5" t="str">
        <f>IF(ISNUMBER($C139),INDEX(#REF!,MATCH('_startovni_listina_vez (2)'!$C139,#REF!,0),1),"")</f>
        <v/>
      </c>
      <c r="H139" s="5" t="str">
        <f>IF(ISNUMBER($C139),INDEX(#REF!,MATCH('_startovni_listina_vez (2)'!$C139,#REF!,0),1),"")</f>
        <v/>
      </c>
      <c r="I139" s="5" t="str">
        <f>IF(ISNUMBER($C139),INDEX(#REF!,MATCH('_startovni_listina_vez (2)'!$C139,#REF!,0),1),"")</f>
        <v/>
      </c>
      <c r="J139" s="5" t="str">
        <f>IF(ISNUMBER($C139),INDEX(#REF!,MATCH('_startovni_listina_vez (2)'!$C139,#REF!,0),1),"")</f>
        <v/>
      </c>
      <c r="M139" s="7" t="str">
        <f t="shared" si="17"/>
        <v/>
      </c>
      <c r="N139" s="11" t="str">
        <f t="shared" si="18"/>
        <v/>
      </c>
      <c r="O139" s="20">
        <f t="shared" si="14"/>
        <v>0</v>
      </c>
      <c r="P139" s="20" t="str">
        <f t="shared" si="15"/>
        <v xml:space="preserve"> </v>
      </c>
      <c r="Q139" s="20" t="str">
        <f t="shared" si="19"/>
        <v/>
      </c>
      <c r="R139" s="20" t="str">
        <f t="shared" si="20"/>
        <v/>
      </c>
      <c r="V139" s="5"/>
      <c r="W139" s="5"/>
    </row>
    <row r="140" spans="1:23" ht="17.25" customHeight="1" x14ac:dyDescent="0.25">
      <c r="A140" s="9" t="str">
        <f>IF(ISNUMBER(C140),(IF(AND(ISNUMBER(C140),OR(C140=1,IFERROR((MOD(C139,2)=0),"Nepravda"))),MAX($A$1:A139)+1,A139)),"")</f>
        <v/>
      </c>
      <c r="B140" s="10" t="str">
        <f t="shared" si="16"/>
        <v/>
      </c>
      <c r="C140" s="10" t="e">
        <f>IF(ROW()-1&lt;=MAX(#REF!),MAX($C$1:C139)+1,"")</f>
        <v>#REF!</v>
      </c>
      <c r="D140" s="10" t="str">
        <f>IF(ISNUMBER($C140),INDEX(#REF!,MATCH('_startovni_listina_vez (2)'!$C140,#REF!,0),1),"")</f>
        <v/>
      </c>
      <c r="E140" s="5" t="str">
        <f>IF(ISNUMBER($C140),INDEX(#REF!,MATCH('_startovni_listina_vez (2)'!$C140,#REF!,0),1),"")</f>
        <v/>
      </c>
      <c r="F140" s="5" t="str">
        <f>IF(ISNUMBER($C140),INDEX(#REF!,MATCH('_startovni_listina_vez (2)'!$C140,#REF!,0),1),"")</f>
        <v/>
      </c>
      <c r="G140" s="5" t="str">
        <f>IF(ISNUMBER($C140),INDEX(#REF!,MATCH('_startovni_listina_vez (2)'!$C140,#REF!,0),1),"")</f>
        <v/>
      </c>
      <c r="H140" s="5" t="str">
        <f>IF(ISNUMBER($C140),INDEX(#REF!,MATCH('_startovni_listina_vez (2)'!$C140,#REF!,0),1),"")</f>
        <v/>
      </c>
      <c r="I140" s="5" t="str">
        <f>IF(ISNUMBER($C140),INDEX(#REF!,MATCH('_startovni_listina_vez (2)'!$C140,#REF!,0),1),"")</f>
        <v/>
      </c>
      <c r="J140" s="5" t="str">
        <f>IF(ISNUMBER($C140),INDEX(#REF!,MATCH('_startovni_listina_vez (2)'!$C140,#REF!,0),1),"")</f>
        <v/>
      </c>
      <c r="M140" s="7" t="str">
        <f t="shared" si="17"/>
        <v/>
      </c>
      <c r="N140" s="11" t="str">
        <f t="shared" si="18"/>
        <v/>
      </c>
      <c r="O140" s="20">
        <f t="shared" si="14"/>
        <v>0</v>
      </c>
      <c r="P140" s="20" t="str">
        <f t="shared" si="15"/>
        <v xml:space="preserve"> </v>
      </c>
      <c r="Q140" s="20" t="str">
        <f t="shared" si="19"/>
        <v/>
      </c>
      <c r="R140" s="20" t="str">
        <f t="shared" si="20"/>
        <v/>
      </c>
      <c r="V140" s="5"/>
      <c r="W140" s="5"/>
    </row>
    <row r="141" spans="1:23" ht="17.25" customHeight="1" x14ac:dyDescent="0.25">
      <c r="A141" s="9" t="str">
        <f>IF(ISNUMBER(C141),(IF(AND(ISNUMBER(C141),OR(C141=1,IFERROR((MOD(C140,2)=0),"Nepravda"))),MAX($A$1:A140)+1,A140)),"")</f>
        <v/>
      </c>
      <c r="B141" s="10" t="str">
        <f t="shared" si="16"/>
        <v/>
      </c>
      <c r="C141" s="10" t="e">
        <f>IF(ROW()-1&lt;=MAX(#REF!),MAX($C$1:C140)+1,"")</f>
        <v>#REF!</v>
      </c>
      <c r="D141" s="10" t="str">
        <f>IF(ISNUMBER($C141),INDEX(#REF!,MATCH('_startovni_listina_vez (2)'!$C141,#REF!,0),1),"")</f>
        <v/>
      </c>
      <c r="E141" s="5" t="str">
        <f>IF(ISNUMBER($C141),INDEX(#REF!,MATCH('_startovni_listina_vez (2)'!$C141,#REF!,0),1),"")</f>
        <v/>
      </c>
      <c r="F141" s="5" t="str">
        <f>IF(ISNUMBER($C141),INDEX(#REF!,MATCH('_startovni_listina_vez (2)'!$C141,#REF!,0),1),"")</f>
        <v/>
      </c>
      <c r="G141" s="5" t="str">
        <f>IF(ISNUMBER($C141),INDEX(#REF!,MATCH('_startovni_listina_vez (2)'!$C141,#REF!,0),1),"")</f>
        <v/>
      </c>
      <c r="H141" s="5" t="str">
        <f>IF(ISNUMBER($C141),INDEX(#REF!,MATCH('_startovni_listina_vez (2)'!$C141,#REF!,0),1),"")</f>
        <v/>
      </c>
      <c r="I141" s="5" t="str">
        <f>IF(ISNUMBER($C141),INDEX(#REF!,MATCH('_startovni_listina_vez (2)'!$C141,#REF!,0),1),"")</f>
        <v/>
      </c>
      <c r="J141" s="5" t="str">
        <f>IF(ISNUMBER($C141),INDEX(#REF!,MATCH('_startovni_listina_vez (2)'!$C141,#REF!,0),1),"")</f>
        <v/>
      </c>
      <c r="M141" s="7" t="str">
        <f t="shared" si="17"/>
        <v/>
      </c>
      <c r="N141" s="11" t="str">
        <f t="shared" si="18"/>
        <v/>
      </c>
      <c r="O141" s="20">
        <f t="shared" si="14"/>
        <v>0</v>
      </c>
      <c r="P141" s="20" t="str">
        <f t="shared" si="15"/>
        <v xml:space="preserve"> </v>
      </c>
      <c r="Q141" s="20" t="str">
        <f t="shared" si="19"/>
        <v/>
      </c>
      <c r="R141" s="20" t="str">
        <f t="shared" si="20"/>
        <v/>
      </c>
      <c r="V141" s="5"/>
      <c r="W141" s="5"/>
    </row>
    <row r="142" spans="1:23" ht="17.25" customHeight="1" x14ac:dyDescent="0.25">
      <c r="A142" s="9" t="str">
        <f>IF(ISNUMBER(C142),(IF(AND(ISNUMBER(C142),OR(C142=1,IFERROR((MOD(C141,2)=0),"Nepravda"))),MAX($A$1:A141)+1,A141)),"")</f>
        <v/>
      </c>
      <c r="B142" s="10" t="str">
        <f t="shared" si="16"/>
        <v/>
      </c>
      <c r="C142" s="10" t="e">
        <f>IF(ROW()-1&lt;=MAX(#REF!),MAX($C$1:C141)+1,"")</f>
        <v>#REF!</v>
      </c>
      <c r="D142" s="10" t="str">
        <f>IF(ISNUMBER($C142),INDEX(#REF!,MATCH('_startovni_listina_vez (2)'!$C142,#REF!,0),1),"")</f>
        <v/>
      </c>
      <c r="E142" s="5" t="str">
        <f>IF(ISNUMBER($C142),INDEX(#REF!,MATCH('_startovni_listina_vez (2)'!$C142,#REF!,0),1),"")</f>
        <v/>
      </c>
      <c r="F142" s="5" t="str">
        <f>IF(ISNUMBER($C142),INDEX(#REF!,MATCH('_startovni_listina_vez (2)'!$C142,#REF!,0),1),"")</f>
        <v/>
      </c>
      <c r="G142" s="5" t="str">
        <f>IF(ISNUMBER($C142),INDEX(#REF!,MATCH('_startovni_listina_vez (2)'!$C142,#REF!,0),1),"")</f>
        <v/>
      </c>
      <c r="H142" s="5" t="str">
        <f>IF(ISNUMBER($C142),INDEX(#REF!,MATCH('_startovni_listina_vez (2)'!$C142,#REF!,0),1),"")</f>
        <v/>
      </c>
      <c r="I142" s="5" t="str">
        <f>IF(ISNUMBER($C142),INDEX(#REF!,MATCH('_startovni_listina_vez (2)'!$C142,#REF!,0),1),"")</f>
        <v/>
      </c>
      <c r="J142" s="5" t="str">
        <f>IF(ISNUMBER($C142),INDEX(#REF!,MATCH('_startovni_listina_vez (2)'!$C142,#REF!,0),1),"")</f>
        <v/>
      </c>
      <c r="M142" s="7" t="str">
        <f t="shared" si="17"/>
        <v/>
      </c>
      <c r="N142" s="11" t="str">
        <f t="shared" si="18"/>
        <v/>
      </c>
      <c r="O142" s="20">
        <f t="shared" si="14"/>
        <v>0</v>
      </c>
      <c r="P142" s="20" t="str">
        <f t="shared" si="15"/>
        <v xml:space="preserve"> </v>
      </c>
      <c r="Q142" s="20" t="str">
        <f t="shared" si="19"/>
        <v/>
      </c>
      <c r="R142" s="20" t="str">
        <f t="shared" si="20"/>
        <v/>
      </c>
      <c r="V142" s="5"/>
      <c r="W142" s="5"/>
    </row>
    <row r="143" spans="1:23" ht="17.25" customHeight="1" x14ac:dyDescent="0.25">
      <c r="A143" s="9" t="str">
        <f>IF(ISNUMBER(C143),(IF(AND(ISNUMBER(C143),OR(C143=1,IFERROR((MOD(C142,2)=0),"Nepravda"))),MAX($A$1:A142)+1,A142)),"")</f>
        <v/>
      </c>
      <c r="B143" s="10" t="str">
        <f t="shared" si="16"/>
        <v/>
      </c>
      <c r="C143" s="10" t="e">
        <f>IF(ROW()-1&lt;=MAX(#REF!),MAX($C$1:C142)+1,"")</f>
        <v>#REF!</v>
      </c>
      <c r="D143" s="10" t="str">
        <f>IF(ISNUMBER($C143),INDEX(#REF!,MATCH('_startovni_listina_vez (2)'!$C143,#REF!,0),1),"")</f>
        <v/>
      </c>
      <c r="E143" s="5" t="str">
        <f>IF(ISNUMBER($C143),INDEX(#REF!,MATCH('_startovni_listina_vez (2)'!$C143,#REF!,0),1),"")</f>
        <v/>
      </c>
      <c r="F143" s="5" t="str">
        <f>IF(ISNUMBER($C143),INDEX(#REF!,MATCH('_startovni_listina_vez (2)'!$C143,#REF!,0),1),"")</f>
        <v/>
      </c>
      <c r="G143" s="5" t="str">
        <f>IF(ISNUMBER($C143),INDEX(#REF!,MATCH('_startovni_listina_vez (2)'!$C143,#REF!,0),1),"")</f>
        <v/>
      </c>
      <c r="H143" s="5" t="str">
        <f>IF(ISNUMBER($C143),INDEX(#REF!,MATCH('_startovni_listina_vez (2)'!$C143,#REF!,0),1),"")</f>
        <v/>
      </c>
      <c r="I143" s="5" t="str">
        <f>IF(ISNUMBER($C143),INDEX(#REF!,MATCH('_startovni_listina_vez (2)'!$C143,#REF!,0),1),"")</f>
        <v/>
      </c>
      <c r="J143" s="5" t="str">
        <f>IF(ISNUMBER($C143),INDEX(#REF!,MATCH('_startovni_listina_vez (2)'!$C143,#REF!,0),1),"")</f>
        <v/>
      </c>
      <c r="M143" s="7" t="str">
        <f t="shared" si="17"/>
        <v/>
      </c>
      <c r="N143" s="11" t="str">
        <f t="shared" si="18"/>
        <v/>
      </c>
      <c r="O143" s="20">
        <f t="shared" si="14"/>
        <v>0</v>
      </c>
      <c r="P143" s="20" t="str">
        <f t="shared" si="15"/>
        <v xml:space="preserve"> </v>
      </c>
      <c r="Q143" s="20" t="str">
        <f t="shared" si="19"/>
        <v/>
      </c>
      <c r="R143" s="20" t="str">
        <f t="shared" si="20"/>
        <v/>
      </c>
      <c r="V143" s="5"/>
      <c r="W143" s="5"/>
    </row>
    <row r="144" spans="1:23" ht="17.25" customHeight="1" x14ac:dyDescent="0.25">
      <c r="A144" s="9" t="str">
        <f>IF(ISNUMBER(C144),(IF(AND(ISNUMBER(C144),OR(C144=1,IFERROR((MOD(C143,2)=0),"Nepravda"))),MAX($A$1:A143)+1,A143)),"")</f>
        <v/>
      </c>
      <c r="B144" s="10" t="str">
        <f t="shared" si="16"/>
        <v/>
      </c>
      <c r="C144" s="10" t="e">
        <f>IF(ROW()-1&lt;=MAX(#REF!),MAX($C$1:C143)+1,"")</f>
        <v>#REF!</v>
      </c>
      <c r="D144" s="10" t="str">
        <f>IF(ISNUMBER($C144),INDEX(#REF!,MATCH('_startovni_listina_vez (2)'!$C144,#REF!,0),1),"")</f>
        <v/>
      </c>
      <c r="E144" s="5" t="str">
        <f>IF(ISNUMBER($C144),INDEX(#REF!,MATCH('_startovni_listina_vez (2)'!$C144,#REF!,0),1),"")</f>
        <v/>
      </c>
      <c r="F144" s="5" t="str">
        <f>IF(ISNUMBER($C144),INDEX(#REF!,MATCH('_startovni_listina_vez (2)'!$C144,#REF!,0),1),"")</f>
        <v/>
      </c>
      <c r="G144" s="5" t="str">
        <f>IF(ISNUMBER($C144),INDEX(#REF!,MATCH('_startovni_listina_vez (2)'!$C144,#REF!,0),1),"")</f>
        <v/>
      </c>
      <c r="H144" s="5" t="str">
        <f>IF(ISNUMBER($C144),INDEX(#REF!,MATCH('_startovni_listina_vez (2)'!$C144,#REF!,0),1),"")</f>
        <v/>
      </c>
      <c r="I144" s="5" t="str">
        <f>IF(ISNUMBER($C144),INDEX(#REF!,MATCH('_startovni_listina_vez (2)'!$C144,#REF!,0),1),"")</f>
        <v/>
      </c>
      <c r="J144" s="5" t="str">
        <f>IF(ISNUMBER($C144),INDEX(#REF!,MATCH('_startovni_listina_vez (2)'!$C144,#REF!,0),1),"")</f>
        <v/>
      </c>
      <c r="M144" s="7" t="str">
        <f t="shared" si="17"/>
        <v/>
      </c>
      <c r="N144" s="11" t="str">
        <f t="shared" si="18"/>
        <v/>
      </c>
      <c r="O144" s="20">
        <f t="shared" si="14"/>
        <v>0</v>
      </c>
      <c r="P144" s="20" t="str">
        <f t="shared" si="15"/>
        <v xml:space="preserve"> </v>
      </c>
      <c r="Q144" s="20" t="str">
        <f t="shared" si="19"/>
        <v/>
      </c>
      <c r="R144" s="20" t="str">
        <f t="shared" si="20"/>
        <v/>
      </c>
      <c r="V144" s="5"/>
      <c r="W144" s="5"/>
    </row>
    <row r="145" spans="1:23" ht="17.25" customHeight="1" x14ac:dyDescent="0.25">
      <c r="A145" s="9" t="str">
        <f>IF(ISNUMBER(C145),(IF(AND(ISNUMBER(C145),OR(C145=1,IFERROR((MOD(C144,2)=0),"Nepravda"))),MAX($A$1:A144)+1,A144)),"")</f>
        <v/>
      </c>
      <c r="B145" s="10" t="str">
        <f t="shared" si="16"/>
        <v/>
      </c>
      <c r="C145" s="10" t="e">
        <f>IF(ROW()-1&lt;=MAX(#REF!),MAX($C$1:C144)+1,"")</f>
        <v>#REF!</v>
      </c>
      <c r="D145" s="10" t="str">
        <f>IF(ISNUMBER($C145),INDEX(#REF!,MATCH('_startovni_listina_vez (2)'!$C145,#REF!,0),1),"")</f>
        <v/>
      </c>
      <c r="E145" s="5" t="str">
        <f>IF(ISNUMBER($C145),INDEX(#REF!,MATCH('_startovni_listina_vez (2)'!$C145,#REF!,0),1),"")</f>
        <v/>
      </c>
      <c r="F145" s="5" t="str">
        <f>IF(ISNUMBER($C145),INDEX(#REF!,MATCH('_startovni_listina_vez (2)'!$C145,#REF!,0),1),"")</f>
        <v/>
      </c>
      <c r="G145" s="5" t="str">
        <f>IF(ISNUMBER($C145),INDEX(#REF!,MATCH('_startovni_listina_vez (2)'!$C145,#REF!,0),1),"")</f>
        <v/>
      </c>
      <c r="H145" s="5" t="str">
        <f>IF(ISNUMBER($C145),INDEX(#REF!,MATCH('_startovni_listina_vez (2)'!$C145,#REF!,0),1),"")</f>
        <v/>
      </c>
      <c r="I145" s="5" t="str">
        <f>IF(ISNUMBER($C145),INDEX(#REF!,MATCH('_startovni_listina_vez (2)'!$C145,#REF!,0),1),"")</f>
        <v/>
      </c>
      <c r="J145" s="5" t="str">
        <f>IF(ISNUMBER($C145),INDEX(#REF!,MATCH('_startovni_listina_vez (2)'!$C145,#REF!,0),1),"")</f>
        <v/>
      </c>
      <c r="M145" s="7" t="str">
        <f t="shared" si="17"/>
        <v/>
      </c>
      <c r="N145" s="11" t="str">
        <f t="shared" si="18"/>
        <v/>
      </c>
      <c r="O145" s="20">
        <f t="shared" si="14"/>
        <v>0</v>
      </c>
      <c r="P145" s="20" t="str">
        <f t="shared" si="15"/>
        <v xml:space="preserve"> </v>
      </c>
      <c r="Q145" s="20" t="str">
        <f t="shared" si="19"/>
        <v/>
      </c>
      <c r="R145" s="20" t="str">
        <f t="shared" si="20"/>
        <v/>
      </c>
      <c r="V145" s="5"/>
      <c r="W145" s="5"/>
    </row>
    <row r="146" spans="1:23" ht="17.25" customHeight="1" x14ac:dyDescent="0.25">
      <c r="A146" s="9" t="str">
        <f>IF(ISNUMBER(C146),(IF(AND(ISNUMBER(C146),OR(C146=1,IFERROR((MOD(C145,2)=0),"Nepravda"))),MAX($A$1:A145)+1,A145)),"")</f>
        <v/>
      </c>
      <c r="B146" s="10" t="str">
        <f t="shared" si="16"/>
        <v/>
      </c>
      <c r="C146" s="10" t="e">
        <f>IF(ROW()-1&lt;=MAX(#REF!),MAX($C$1:C145)+1,"")</f>
        <v>#REF!</v>
      </c>
      <c r="D146" s="10" t="str">
        <f>IF(ISNUMBER($C146),INDEX(#REF!,MATCH('_startovni_listina_vez (2)'!$C146,#REF!,0),1),"")</f>
        <v/>
      </c>
      <c r="E146" s="5" t="str">
        <f>IF(ISNUMBER($C146),INDEX(#REF!,MATCH('_startovni_listina_vez (2)'!$C146,#REF!,0),1),"")</f>
        <v/>
      </c>
      <c r="F146" s="5" t="str">
        <f>IF(ISNUMBER($C146),INDEX(#REF!,MATCH('_startovni_listina_vez (2)'!$C146,#REF!,0),1),"")</f>
        <v/>
      </c>
      <c r="G146" s="5" t="str">
        <f>IF(ISNUMBER($C146),INDEX(#REF!,MATCH('_startovni_listina_vez (2)'!$C146,#REF!,0),1),"")</f>
        <v/>
      </c>
      <c r="H146" s="5" t="str">
        <f>IF(ISNUMBER($C146),INDEX(#REF!,MATCH('_startovni_listina_vez (2)'!$C146,#REF!,0),1),"")</f>
        <v/>
      </c>
      <c r="I146" s="5" t="str">
        <f>IF(ISNUMBER($C146),INDEX(#REF!,MATCH('_startovni_listina_vez (2)'!$C146,#REF!,0),1),"")</f>
        <v/>
      </c>
      <c r="J146" s="5" t="str">
        <f>IF(ISNUMBER($C146),INDEX(#REF!,MATCH('_startovni_listina_vez (2)'!$C146,#REF!,0),1),"")</f>
        <v/>
      </c>
      <c r="M146" s="7" t="str">
        <f t="shared" si="17"/>
        <v/>
      </c>
      <c r="N146" s="11" t="str">
        <f t="shared" si="18"/>
        <v/>
      </c>
      <c r="O146" s="20">
        <f t="shared" si="14"/>
        <v>0</v>
      </c>
      <c r="P146" s="20" t="str">
        <f t="shared" si="15"/>
        <v xml:space="preserve"> </v>
      </c>
      <c r="Q146" s="20" t="str">
        <f t="shared" si="19"/>
        <v/>
      </c>
      <c r="R146" s="20" t="str">
        <f t="shared" si="20"/>
        <v/>
      </c>
      <c r="V146" s="5"/>
      <c r="W146" s="5"/>
    </row>
    <row r="147" spans="1:23" ht="17.25" customHeight="1" x14ac:dyDescent="0.25">
      <c r="A147" s="9" t="str">
        <f>IF(ISNUMBER(C147),(IF(AND(ISNUMBER(C147),OR(C147=1,IFERROR((MOD(C146,2)=0),"Nepravda"))),MAX($A$1:A146)+1,A146)),"")</f>
        <v/>
      </c>
      <c r="B147" s="10" t="str">
        <f t="shared" si="16"/>
        <v/>
      </c>
      <c r="C147" s="10" t="e">
        <f>IF(ROW()-1&lt;=MAX(#REF!),MAX($C$1:C146)+1,"")</f>
        <v>#REF!</v>
      </c>
      <c r="D147" s="10" t="str">
        <f>IF(ISNUMBER($C147),INDEX(#REF!,MATCH('_startovni_listina_vez (2)'!$C147,#REF!,0),1),"")</f>
        <v/>
      </c>
      <c r="E147" s="5" t="str">
        <f>IF(ISNUMBER($C147),INDEX(#REF!,MATCH('_startovni_listina_vez (2)'!$C147,#REF!,0),1),"")</f>
        <v/>
      </c>
      <c r="F147" s="5" t="str">
        <f>IF(ISNUMBER($C147),INDEX(#REF!,MATCH('_startovni_listina_vez (2)'!$C147,#REF!,0),1),"")</f>
        <v/>
      </c>
      <c r="G147" s="5" t="str">
        <f>IF(ISNUMBER($C147),INDEX(#REF!,MATCH('_startovni_listina_vez (2)'!$C147,#REF!,0),1),"")</f>
        <v/>
      </c>
      <c r="H147" s="5" t="str">
        <f>IF(ISNUMBER($C147),INDEX(#REF!,MATCH('_startovni_listina_vez (2)'!$C147,#REF!,0),1),"")</f>
        <v/>
      </c>
      <c r="I147" s="5" t="str">
        <f>IF(ISNUMBER($C147),INDEX(#REF!,MATCH('_startovni_listina_vez (2)'!$C147,#REF!,0),1),"")</f>
        <v/>
      </c>
      <c r="J147" s="5" t="str">
        <f>IF(ISNUMBER($C147),INDEX(#REF!,MATCH('_startovni_listina_vez (2)'!$C147,#REF!,0),1),"")</f>
        <v/>
      </c>
      <c r="M147" s="7" t="str">
        <f t="shared" si="17"/>
        <v/>
      </c>
      <c r="N147" s="11" t="str">
        <f t="shared" si="18"/>
        <v/>
      </c>
      <c r="O147" s="20">
        <f t="shared" si="14"/>
        <v>0</v>
      </c>
      <c r="P147" s="20" t="str">
        <f t="shared" si="15"/>
        <v xml:space="preserve"> </v>
      </c>
      <c r="Q147" s="20" t="str">
        <f t="shared" si="19"/>
        <v/>
      </c>
      <c r="R147" s="20" t="str">
        <f t="shared" si="20"/>
        <v/>
      </c>
      <c r="V147" s="5"/>
      <c r="W147" s="5"/>
    </row>
    <row r="148" spans="1:23" ht="17.25" customHeight="1" x14ac:dyDescent="0.25">
      <c r="A148" s="9" t="str">
        <f>IF(ISNUMBER(C148),(IF(AND(ISNUMBER(C148),OR(C148=1,IFERROR((MOD(C147,2)=0),"Nepravda"))),MAX($A$1:A147)+1,A147)),"")</f>
        <v/>
      </c>
      <c r="B148" s="10" t="str">
        <f t="shared" si="16"/>
        <v/>
      </c>
      <c r="C148" s="10" t="e">
        <f>IF(ROW()-1&lt;=MAX(#REF!),MAX($C$1:C147)+1,"")</f>
        <v>#REF!</v>
      </c>
      <c r="D148" s="10" t="str">
        <f>IF(ISNUMBER($C148),INDEX(#REF!,MATCH('_startovni_listina_vez (2)'!$C148,#REF!,0),1),"")</f>
        <v/>
      </c>
      <c r="E148" s="5" t="str">
        <f>IF(ISNUMBER($C148),INDEX(#REF!,MATCH('_startovni_listina_vez (2)'!$C148,#REF!,0),1),"")</f>
        <v/>
      </c>
      <c r="F148" s="5" t="str">
        <f>IF(ISNUMBER($C148),INDEX(#REF!,MATCH('_startovni_listina_vez (2)'!$C148,#REF!,0),1),"")</f>
        <v/>
      </c>
      <c r="G148" s="5" t="str">
        <f>IF(ISNUMBER($C148),INDEX(#REF!,MATCH('_startovni_listina_vez (2)'!$C148,#REF!,0),1),"")</f>
        <v/>
      </c>
      <c r="H148" s="5" t="str">
        <f>IF(ISNUMBER($C148),INDEX(#REF!,MATCH('_startovni_listina_vez (2)'!$C148,#REF!,0),1),"")</f>
        <v/>
      </c>
      <c r="I148" s="5" t="str">
        <f>IF(ISNUMBER($C148),INDEX(#REF!,MATCH('_startovni_listina_vez (2)'!$C148,#REF!,0),1),"")</f>
        <v/>
      </c>
      <c r="J148" s="5" t="str">
        <f>IF(ISNUMBER($C148),INDEX(#REF!,MATCH('_startovni_listina_vez (2)'!$C148,#REF!,0),1),"")</f>
        <v/>
      </c>
      <c r="M148" s="7" t="str">
        <f t="shared" si="17"/>
        <v/>
      </c>
      <c r="N148" s="11" t="str">
        <f t="shared" si="18"/>
        <v/>
      </c>
      <c r="O148" s="20">
        <f t="shared" si="14"/>
        <v>0</v>
      </c>
      <c r="P148" s="20" t="str">
        <f t="shared" si="15"/>
        <v xml:space="preserve"> </v>
      </c>
      <c r="Q148" s="20" t="str">
        <f t="shared" si="19"/>
        <v/>
      </c>
      <c r="R148" s="20" t="str">
        <f t="shared" si="20"/>
        <v/>
      </c>
      <c r="V148" s="5"/>
      <c r="W148" s="5"/>
    </row>
    <row r="149" spans="1:23" ht="17.25" customHeight="1" x14ac:dyDescent="0.25">
      <c r="A149" s="9" t="str">
        <f>IF(ISNUMBER(C149),(IF(AND(ISNUMBER(C149),OR(C149=1,IFERROR((MOD(C148,2)=0),"Nepravda"))),MAX($A$1:A148)+1,A148)),"")</f>
        <v/>
      </c>
      <c r="B149" s="10" t="str">
        <f t="shared" si="16"/>
        <v/>
      </c>
      <c r="C149" s="10" t="e">
        <f>IF(ROW()-1&lt;=MAX(#REF!),MAX($C$1:C148)+1,"")</f>
        <v>#REF!</v>
      </c>
      <c r="D149" s="10" t="str">
        <f>IF(ISNUMBER($C149),INDEX(#REF!,MATCH('_startovni_listina_vez (2)'!$C149,#REF!,0),1),"")</f>
        <v/>
      </c>
      <c r="E149" s="5" t="str">
        <f>IF(ISNUMBER($C149),INDEX(#REF!,MATCH('_startovni_listina_vez (2)'!$C149,#REF!,0),1),"")</f>
        <v/>
      </c>
      <c r="F149" s="5" t="str">
        <f>IF(ISNUMBER($C149),INDEX(#REF!,MATCH('_startovni_listina_vez (2)'!$C149,#REF!,0),1),"")</f>
        <v/>
      </c>
      <c r="G149" s="5" t="str">
        <f>IF(ISNUMBER($C149),INDEX(#REF!,MATCH('_startovni_listina_vez (2)'!$C149,#REF!,0),1),"")</f>
        <v/>
      </c>
      <c r="H149" s="5" t="str">
        <f>IF(ISNUMBER($C149),INDEX(#REF!,MATCH('_startovni_listina_vez (2)'!$C149,#REF!,0),1),"")</f>
        <v/>
      </c>
      <c r="I149" s="5" t="str">
        <f>IF(ISNUMBER($C149),INDEX(#REF!,MATCH('_startovni_listina_vez (2)'!$C149,#REF!,0),1),"")</f>
        <v/>
      </c>
      <c r="J149" s="5" t="str">
        <f>IF(ISNUMBER($C149),INDEX(#REF!,MATCH('_startovni_listina_vez (2)'!$C149,#REF!,0),1),"")</f>
        <v/>
      </c>
      <c r="M149" s="7" t="str">
        <f t="shared" si="17"/>
        <v/>
      </c>
      <c r="N149" s="11" t="str">
        <f t="shared" si="18"/>
        <v/>
      </c>
      <c r="O149" s="20">
        <f t="shared" si="14"/>
        <v>0</v>
      </c>
      <c r="P149" s="20" t="str">
        <f t="shared" si="15"/>
        <v xml:space="preserve"> </v>
      </c>
      <c r="Q149" s="20" t="str">
        <f t="shared" si="19"/>
        <v/>
      </c>
      <c r="R149" s="20" t="str">
        <f t="shared" si="20"/>
        <v/>
      </c>
      <c r="V149" s="5"/>
      <c r="W149" s="5"/>
    </row>
    <row r="150" spans="1:23" ht="17.25" customHeight="1" x14ac:dyDescent="0.25">
      <c r="A150" s="9" t="str">
        <f>IF(ISNUMBER(C150),(IF(AND(ISNUMBER(C150),OR(C150=1,IFERROR((MOD(C149,2)=0),"Nepravda"))),MAX($A$1:A149)+1,A149)),"")</f>
        <v/>
      </c>
      <c r="B150" s="10" t="str">
        <f t="shared" si="16"/>
        <v/>
      </c>
      <c r="C150" s="10" t="e">
        <f>IF(ROW()-1&lt;=MAX(#REF!),MAX($C$1:C149)+1,"")</f>
        <v>#REF!</v>
      </c>
      <c r="D150" s="10" t="str">
        <f>IF(ISNUMBER($C150),INDEX(#REF!,MATCH('_startovni_listina_vez (2)'!$C150,#REF!,0),1),"")</f>
        <v/>
      </c>
      <c r="E150" s="5" t="str">
        <f>IF(ISNUMBER($C150),INDEX(#REF!,MATCH('_startovni_listina_vez (2)'!$C150,#REF!,0),1),"")</f>
        <v/>
      </c>
      <c r="F150" s="5" t="str">
        <f>IF(ISNUMBER($C150),INDEX(#REF!,MATCH('_startovni_listina_vez (2)'!$C150,#REF!,0),1),"")</f>
        <v/>
      </c>
      <c r="G150" s="5" t="str">
        <f>IF(ISNUMBER($C150),INDEX(#REF!,MATCH('_startovni_listina_vez (2)'!$C150,#REF!,0),1),"")</f>
        <v/>
      </c>
      <c r="H150" s="5" t="str">
        <f>IF(ISNUMBER($C150),INDEX(#REF!,MATCH('_startovni_listina_vez (2)'!$C150,#REF!,0),1),"")</f>
        <v/>
      </c>
      <c r="I150" s="5" t="str">
        <f>IF(ISNUMBER($C150),INDEX(#REF!,MATCH('_startovni_listina_vez (2)'!$C150,#REF!,0),1),"")</f>
        <v/>
      </c>
      <c r="J150" s="5" t="str">
        <f>IF(ISNUMBER($C150),INDEX(#REF!,MATCH('_startovni_listina_vez (2)'!$C150,#REF!,0),1),"")</f>
        <v/>
      </c>
      <c r="M150" s="7" t="str">
        <f t="shared" si="17"/>
        <v/>
      </c>
      <c r="N150" s="11" t="str">
        <f t="shared" si="18"/>
        <v/>
      </c>
      <c r="O150" s="20">
        <f t="shared" si="14"/>
        <v>0</v>
      </c>
      <c r="P150" s="20" t="str">
        <f t="shared" si="15"/>
        <v xml:space="preserve"> </v>
      </c>
      <c r="Q150" s="20" t="str">
        <f t="shared" si="19"/>
        <v/>
      </c>
      <c r="R150" s="20" t="str">
        <f t="shared" si="20"/>
        <v/>
      </c>
      <c r="V150" s="5"/>
      <c r="W150" s="5"/>
    </row>
    <row r="151" spans="1:23" ht="17.25" customHeight="1" x14ac:dyDescent="0.25">
      <c r="A151" s="9" t="str">
        <f>IF(ISNUMBER(C151),(IF(AND(ISNUMBER(C151),OR(C151=1,IFERROR((MOD(C150,2)=0),"Nepravda"))),MAX($A$1:A150)+1,A150)),"")</f>
        <v/>
      </c>
      <c r="B151" s="10" t="str">
        <f t="shared" si="16"/>
        <v/>
      </c>
      <c r="C151" s="10" t="e">
        <f>IF(ROW()-1&lt;=MAX(#REF!),MAX($C$1:C150)+1,"")</f>
        <v>#REF!</v>
      </c>
      <c r="D151" s="10" t="str">
        <f>IF(ISNUMBER($C151),INDEX(#REF!,MATCH('_startovni_listina_vez (2)'!$C151,#REF!,0),1),"")</f>
        <v/>
      </c>
      <c r="E151" s="5" t="str">
        <f>IF(ISNUMBER($C151),INDEX(#REF!,MATCH('_startovni_listina_vez (2)'!$C151,#REF!,0),1),"")</f>
        <v/>
      </c>
      <c r="F151" s="5" t="str">
        <f>IF(ISNUMBER($C151),INDEX(#REF!,MATCH('_startovni_listina_vez (2)'!$C151,#REF!,0),1),"")</f>
        <v/>
      </c>
      <c r="G151" s="5" t="str">
        <f>IF(ISNUMBER($C151),INDEX(#REF!,MATCH('_startovni_listina_vez (2)'!$C151,#REF!,0),1),"")</f>
        <v/>
      </c>
      <c r="H151" s="5" t="str">
        <f>IF(ISNUMBER($C151),INDEX(#REF!,MATCH('_startovni_listina_vez (2)'!$C151,#REF!,0),1),"")</f>
        <v/>
      </c>
      <c r="I151" s="5" t="str">
        <f>IF(ISNUMBER($C151),INDEX(#REF!,MATCH('_startovni_listina_vez (2)'!$C151,#REF!,0),1),"")</f>
        <v/>
      </c>
      <c r="J151" s="5" t="str">
        <f>IF(ISNUMBER($C151),INDEX(#REF!,MATCH('_startovni_listina_vez (2)'!$C151,#REF!,0),1),"")</f>
        <v/>
      </c>
      <c r="M151" s="7" t="str">
        <f t="shared" si="17"/>
        <v/>
      </c>
      <c r="N151" s="11" t="str">
        <f t="shared" si="18"/>
        <v/>
      </c>
      <c r="O151" s="20">
        <f t="shared" si="14"/>
        <v>0</v>
      </c>
      <c r="P151" s="20" t="str">
        <f t="shared" si="15"/>
        <v xml:space="preserve"> </v>
      </c>
      <c r="Q151" s="20" t="str">
        <f t="shared" si="19"/>
        <v/>
      </c>
      <c r="R151" s="20" t="str">
        <f t="shared" si="20"/>
        <v/>
      </c>
      <c r="V151" s="5"/>
      <c r="W151" s="5"/>
    </row>
    <row r="152" spans="1:23" ht="17.25" customHeight="1" x14ac:dyDescent="0.25">
      <c r="A152" s="9" t="str">
        <f>IF(ISNUMBER(C152),(IF(AND(ISNUMBER(C152),OR(C152=1,IFERROR((MOD(C151,2)=0),"Nepravda"))),MAX($A$1:A151)+1,A151)),"")</f>
        <v/>
      </c>
      <c r="B152" s="10" t="str">
        <f t="shared" si="16"/>
        <v/>
      </c>
      <c r="C152" s="10" t="e">
        <f>IF(ROW()-1&lt;=MAX(#REF!),MAX($C$1:C151)+1,"")</f>
        <v>#REF!</v>
      </c>
      <c r="D152" s="10" t="str">
        <f>IF(ISNUMBER($C152),INDEX(#REF!,MATCH('_startovni_listina_vez (2)'!$C152,#REF!,0),1),"")</f>
        <v/>
      </c>
      <c r="E152" s="5" t="str">
        <f>IF(ISNUMBER($C152),INDEX(#REF!,MATCH('_startovni_listina_vez (2)'!$C152,#REF!,0),1),"")</f>
        <v/>
      </c>
      <c r="F152" s="5" t="str">
        <f>IF(ISNUMBER($C152),INDEX(#REF!,MATCH('_startovni_listina_vez (2)'!$C152,#REF!,0),1),"")</f>
        <v/>
      </c>
      <c r="G152" s="5" t="str">
        <f>IF(ISNUMBER($C152),INDEX(#REF!,MATCH('_startovni_listina_vez (2)'!$C152,#REF!,0),1),"")</f>
        <v/>
      </c>
      <c r="H152" s="5" t="str">
        <f>IF(ISNUMBER($C152),INDEX(#REF!,MATCH('_startovni_listina_vez (2)'!$C152,#REF!,0),1),"")</f>
        <v/>
      </c>
      <c r="I152" s="5" t="str">
        <f>IF(ISNUMBER($C152),INDEX(#REF!,MATCH('_startovni_listina_vez (2)'!$C152,#REF!,0),1),"")</f>
        <v/>
      </c>
      <c r="J152" s="5" t="str">
        <f>IF(ISNUMBER($C152),INDEX(#REF!,MATCH('_startovni_listina_vez (2)'!$C152,#REF!,0),1),"")</f>
        <v/>
      </c>
      <c r="M152" s="7" t="str">
        <f t="shared" si="17"/>
        <v/>
      </c>
      <c r="N152" s="11" t="str">
        <f t="shared" si="18"/>
        <v/>
      </c>
      <c r="O152" s="20">
        <f t="shared" si="14"/>
        <v>0</v>
      </c>
      <c r="P152" s="20" t="str">
        <f t="shared" si="15"/>
        <v xml:space="preserve"> </v>
      </c>
      <c r="Q152" s="20" t="str">
        <f t="shared" si="19"/>
        <v/>
      </c>
      <c r="R152" s="20" t="str">
        <f t="shared" si="20"/>
        <v/>
      </c>
      <c r="V152" s="5"/>
      <c r="W152" s="5"/>
    </row>
    <row r="153" spans="1:23" ht="17.25" customHeight="1" x14ac:dyDescent="0.25">
      <c r="A153" s="9" t="str">
        <f>IF(ISNUMBER(C153),(IF(AND(ISNUMBER(C153),OR(C153=1,IFERROR((MOD(C152,2)=0),"Nepravda"))),MAX($A$1:A152)+1,A152)),"")</f>
        <v/>
      </c>
      <c r="B153" s="10" t="str">
        <f t="shared" si="16"/>
        <v/>
      </c>
      <c r="C153" s="10" t="e">
        <f>IF(ROW()-1&lt;=MAX(#REF!),MAX($C$1:C152)+1,"")</f>
        <v>#REF!</v>
      </c>
      <c r="D153" s="10" t="str">
        <f>IF(ISNUMBER($C153),INDEX(#REF!,MATCH('_startovni_listina_vez (2)'!$C153,#REF!,0),1),"")</f>
        <v/>
      </c>
      <c r="E153" s="5" t="str">
        <f>IF(ISNUMBER($C153),INDEX(#REF!,MATCH('_startovni_listina_vez (2)'!$C153,#REF!,0),1),"")</f>
        <v/>
      </c>
      <c r="F153" s="5" t="str">
        <f>IF(ISNUMBER($C153),INDEX(#REF!,MATCH('_startovni_listina_vez (2)'!$C153,#REF!,0),1),"")</f>
        <v/>
      </c>
      <c r="G153" s="5" t="str">
        <f>IF(ISNUMBER($C153),INDEX(#REF!,MATCH('_startovni_listina_vez (2)'!$C153,#REF!,0),1),"")</f>
        <v/>
      </c>
      <c r="H153" s="5" t="str">
        <f>IF(ISNUMBER($C153),INDEX(#REF!,MATCH('_startovni_listina_vez (2)'!$C153,#REF!,0),1),"")</f>
        <v/>
      </c>
      <c r="I153" s="5" t="str">
        <f>IF(ISNUMBER($C153),INDEX(#REF!,MATCH('_startovni_listina_vez (2)'!$C153,#REF!,0),1),"")</f>
        <v/>
      </c>
      <c r="J153" s="5" t="str">
        <f>IF(ISNUMBER($C153),INDEX(#REF!,MATCH('_startovni_listina_vez (2)'!$C153,#REF!,0),1),"")</f>
        <v/>
      </c>
      <c r="M153" s="7" t="str">
        <f t="shared" si="17"/>
        <v/>
      </c>
      <c r="N153" s="11" t="str">
        <f t="shared" si="18"/>
        <v/>
      </c>
      <c r="O153" s="20">
        <f t="shared" si="14"/>
        <v>0</v>
      </c>
      <c r="P153" s="20" t="str">
        <f t="shared" si="15"/>
        <v xml:space="preserve"> </v>
      </c>
      <c r="Q153" s="20" t="str">
        <f t="shared" si="19"/>
        <v/>
      </c>
      <c r="R153" s="20" t="str">
        <f t="shared" si="20"/>
        <v/>
      </c>
      <c r="V153" s="5"/>
      <c r="W153" s="5"/>
    </row>
    <row r="154" spans="1:23" ht="17.25" customHeight="1" x14ac:dyDescent="0.25">
      <c r="A154" s="9" t="str">
        <f>IF(ISNUMBER(C154),(IF(AND(ISNUMBER(C154),OR(C154=1,IFERROR((MOD(C153,2)=0),"Nepravda"))),MAX($A$1:A153)+1,A153)),"")</f>
        <v/>
      </c>
      <c r="B154" s="10" t="str">
        <f t="shared" si="16"/>
        <v/>
      </c>
      <c r="C154" s="10" t="e">
        <f>IF(ROW()-1&lt;=MAX(#REF!),MAX($C$1:C153)+1,"")</f>
        <v>#REF!</v>
      </c>
      <c r="D154" s="10" t="str">
        <f>IF(ISNUMBER($C154),INDEX(#REF!,MATCH('_startovni_listina_vez (2)'!$C154,#REF!,0),1),"")</f>
        <v/>
      </c>
      <c r="E154" s="5" t="str">
        <f>IF(ISNUMBER($C154),INDEX(#REF!,MATCH('_startovni_listina_vez (2)'!$C154,#REF!,0),1),"")</f>
        <v/>
      </c>
      <c r="F154" s="5" t="str">
        <f>IF(ISNUMBER($C154),INDEX(#REF!,MATCH('_startovni_listina_vez (2)'!$C154,#REF!,0),1),"")</f>
        <v/>
      </c>
      <c r="G154" s="5" t="str">
        <f>IF(ISNUMBER($C154),INDEX(#REF!,MATCH('_startovni_listina_vez (2)'!$C154,#REF!,0),1),"")</f>
        <v/>
      </c>
      <c r="H154" s="5" t="str">
        <f>IF(ISNUMBER($C154),INDEX(#REF!,MATCH('_startovni_listina_vez (2)'!$C154,#REF!,0),1),"")</f>
        <v/>
      </c>
      <c r="I154" s="5" t="str">
        <f>IF(ISNUMBER($C154),INDEX(#REF!,MATCH('_startovni_listina_vez (2)'!$C154,#REF!,0),1),"")</f>
        <v/>
      </c>
      <c r="J154" s="5" t="str">
        <f>IF(ISNUMBER($C154),INDEX(#REF!,MATCH('_startovni_listina_vez (2)'!$C154,#REF!,0),1),"")</f>
        <v/>
      </c>
      <c r="M154" s="7" t="str">
        <f t="shared" si="17"/>
        <v/>
      </c>
      <c r="N154" s="11" t="str">
        <f t="shared" si="18"/>
        <v/>
      </c>
      <c r="O154" s="20">
        <f t="shared" si="14"/>
        <v>0</v>
      </c>
      <c r="P154" s="20" t="str">
        <f t="shared" si="15"/>
        <v xml:space="preserve"> </v>
      </c>
      <c r="Q154" s="20" t="str">
        <f t="shared" si="19"/>
        <v/>
      </c>
      <c r="R154" s="20" t="str">
        <f t="shared" si="20"/>
        <v/>
      </c>
      <c r="V154" s="5"/>
      <c r="W154" s="5"/>
    </row>
    <row r="155" spans="1:23" ht="17.25" customHeight="1" x14ac:dyDescent="0.25">
      <c r="A155" s="9" t="str">
        <f>IF(ISNUMBER(C155),(IF(AND(ISNUMBER(C155),OR(C155=1,IFERROR((MOD(C154,2)=0),"Nepravda"))),MAX($A$1:A154)+1,A154)),"")</f>
        <v/>
      </c>
      <c r="B155" s="10" t="str">
        <f t="shared" si="16"/>
        <v/>
      </c>
      <c r="C155" s="10" t="e">
        <f>IF(ROW()-1&lt;=MAX(#REF!),MAX($C$1:C154)+1,"")</f>
        <v>#REF!</v>
      </c>
      <c r="D155" s="10" t="str">
        <f>IF(ISNUMBER($C155),INDEX(#REF!,MATCH('_startovni_listina_vez (2)'!$C155,#REF!,0),1),"")</f>
        <v/>
      </c>
      <c r="E155" s="5" t="str">
        <f>IF(ISNUMBER($C155),INDEX(#REF!,MATCH('_startovni_listina_vez (2)'!$C155,#REF!,0),1),"")</f>
        <v/>
      </c>
      <c r="F155" s="5" t="str">
        <f>IF(ISNUMBER($C155),INDEX(#REF!,MATCH('_startovni_listina_vez (2)'!$C155,#REF!,0),1),"")</f>
        <v/>
      </c>
      <c r="G155" s="5" t="str">
        <f>IF(ISNUMBER($C155),INDEX(#REF!,MATCH('_startovni_listina_vez (2)'!$C155,#REF!,0),1),"")</f>
        <v/>
      </c>
      <c r="H155" s="5" t="str">
        <f>IF(ISNUMBER($C155),INDEX(#REF!,MATCH('_startovni_listina_vez (2)'!$C155,#REF!,0),1),"")</f>
        <v/>
      </c>
      <c r="I155" s="5" t="str">
        <f>IF(ISNUMBER($C155),INDEX(#REF!,MATCH('_startovni_listina_vez (2)'!$C155,#REF!,0),1),"")</f>
        <v/>
      </c>
      <c r="J155" s="5" t="str">
        <f>IF(ISNUMBER($C155),INDEX(#REF!,MATCH('_startovni_listina_vez (2)'!$C155,#REF!,0),1),"")</f>
        <v/>
      </c>
      <c r="M155" s="7" t="str">
        <f t="shared" si="17"/>
        <v/>
      </c>
      <c r="N155" s="11" t="str">
        <f t="shared" si="18"/>
        <v/>
      </c>
      <c r="O155" s="20">
        <f t="shared" si="14"/>
        <v>0</v>
      </c>
      <c r="P155" s="20" t="str">
        <f t="shared" si="15"/>
        <v xml:space="preserve"> </v>
      </c>
      <c r="Q155" s="20" t="str">
        <f t="shared" si="19"/>
        <v/>
      </c>
      <c r="R155" s="20" t="str">
        <f t="shared" si="20"/>
        <v/>
      </c>
      <c r="V155" s="5"/>
      <c r="W155" s="5"/>
    </row>
    <row r="156" spans="1:23" ht="17.25" customHeight="1" x14ac:dyDescent="0.25">
      <c r="A156" s="9" t="str">
        <f>IF(ISNUMBER(C156),(IF(AND(ISNUMBER(C156),OR(C156=1,IFERROR((MOD(C155,2)=0),"Nepravda"))),MAX($A$1:A155)+1,A155)),"")</f>
        <v/>
      </c>
      <c r="B156" s="10" t="str">
        <f t="shared" si="16"/>
        <v/>
      </c>
      <c r="C156" s="10" t="e">
        <f>IF(ROW()-1&lt;=MAX(#REF!),MAX($C$1:C155)+1,"")</f>
        <v>#REF!</v>
      </c>
      <c r="D156" s="10" t="str">
        <f>IF(ISNUMBER($C156),INDEX(#REF!,MATCH('_startovni_listina_vez (2)'!$C156,#REF!,0),1),"")</f>
        <v/>
      </c>
      <c r="E156" s="5" t="str">
        <f>IF(ISNUMBER($C156),INDEX(#REF!,MATCH('_startovni_listina_vez (2)'!$C156,#REF!,0),1),"")</f>
        <v/>
      </c>
      <c r="F156" s="5" t="str">
        <f>IF(ISNUMBER($C156),INDEX(#REF!,MATCH('_startovni_listina_vez (2)'!$C156,#REF!,0),1),"")</f>
        <v/>
      </c>
      <c r="G156" s="5" t="str">
        <f>IF(ISNUMBER($C156),INDEX(#REF!,MATCH('_startovni_listina_vez (2)'!$C156,#REF!,0),1),"")</f>
        <v/>
      </c>
      <c r="H156" s="5" t="str">
        <f>IF(ISNUMBER($C156),INDEX(#REF!,MATCH('_startovni_listina_vez (2)'!$C156,#REF!,0),1),"")</f>
        <v/>
      </c>
      <c r="I156" s="5" t="str">
        <f>IF(ISNUMBER($C156),INDEX(#REF!,MATCH('_startovni_listina_vez (2)'!$C156,#REF!,0),1),"")</f>
        <v/>
      </c>
      <c r="J156" s="5" t="str">
        <f>IF(ISNUMBER($C156),INDEX(#REF!,MATCH('_startovni_listina_vez (2)'!$C156,#REF!,0),1),"")</f>
        <v/>
      </c>
      <c r="M156" s="7" t="str">
        <f t="shared" si="17"/>
        <v/>
      </c>
      <c r="N156" s="11" t="str">
        <f t="shared" si="18"/>
        <v/>
      </c>
      <c r="O156" s="20">
        <f t="shared" si="14"/>
        <v>0</v>
      </c>
      <c r="P156" s="20" t="str">
        <f t="shared" si="15"/>
        <v xml:space="preserve"> </v>
      </c>
      <c r="Q156" s="20" t="str">
        <f t="shared" si="19"/>
        <v/>
      </c>
      <c r="R156" s="20" t="str">
        <f t="shared" si="20"/>
        <v/>
      </c>
      <c r="V156" s="5"/>
      <c r="W156" s="5"/>
    </row>
    <row r="157" spans="1:23" ht="17.25" customHeight="1" x14ac:dyDescent="0.25">
      <c r="A157" s="9" t="str">
        <f>IF(ISNUMBER(C157),(IF(AND(ISNUMBER(C157),OR(C157=1,IFERROR((MOD(C156,2)=0),"Nepravda"))),MAX($A$1:A156)+1,A156)),"")</f>
        <v/>
      </c>
      <c r="B157" s="10" t="str">
        <f t="shared" si="16"/>
        <v/>
      </c>
      <c r="C157" s="10" t="e">
        <f>IF(ROW()-1&lt;=MAX(#REF!),MAX($C$1:C156)+1,"")</f>
        <v>#REF!</v>
      </c>
      <c r="D157" s="10" t="str">
        <f>IF(ISNUMBER($C157),INDEX(#REF!,MATCH('_startovni_listina_vez (2)'!$C157,#REF!,0),1),"")</f>
        <v/>
      </c>
      <c r="E157" s="5" t="str">
        <f>IF(ISNUMBER($C157),INDEX(#REF!,MATCH('_startovni_listina_vez (2)'!$C157,#REF!,0),1),"")</f>
        <v/>
      </c>
      <c r="F157" s="5" t="str">
        <f>IF(ISNUMBER($C157),INDEX(#REF!,MATCH('_startovni_listina_vez (2)'!$C157,#REF!,0),1),"")</f>
        <v/>
      </c>
      <c r="G157" s="5" t="str">
        <f>IF(ISNUMBER($C157),INDEX(#REF!,MATCH('_startovni_listina_vez (2)'!$C157,#REF!,0),1),"")</f>
        <v/>
      </c>
      <c r="H157" s="5" t="str">
        <f>IF(ISNUMBER($C157),INDEX(#REF!,MATCH('_startovni_listina_vez (2)'!$C157,#REF!,0),1),"")</f>
        <v/>
      </c>
      <c r="I157" s="5" t="str">
        <f>IF(ISNUMBER($C157),INDEX(#REF!,MATCH('_startovni_listina_vez (2)'!$C157,#REF!,0),1),"")</f>
        <v/>
      </c>
      <c r="J157" s="5" t="str">
        <f>IF(ISNUMBER($C157),INDEX(#REF!,MATCH('_startovni_listina_vez (2)'!$C157,#REF!,0),1),"")</f>
        <v/>
      </c>
      <c r="M157" s="7" t="str">
        <f t="shared" si="17"/>
        <v/>
      </c>
      <c r="N157" s="11" t="str">
        <f t="shared" si="18"/>
        <v/>
      </c>
      <c r="O157" s="20">
        <f t="shared" si="14"/>
        <v>0</v>
      </c>
      <c r="P157" s="20" t="str">
        <f t="shared" si="15"/>
        <v xml:space="preserve"> </v>
      </c>
      <c r="Q157" s="20" t="str">
        <f t="shared" si="19"/>
        <v/>
      </c>
      <c r="R157" s="20" t="str">
        <f t="shared" si="20"/>
        <v/>
      </c>
      <c r="V157" s="5"/>
      <c r="W157" s="5"/>
    </row>
    <row r="158" spans="1:23" ht="17.25" customHeight="1" x14ac:dyDescent="0.25">
      <c r="A158" s="9" t="str">
        <f>IF(ISNUMBER(C158),(IF(AND(ISNUMBER(C158),OR(C158=1,IFERROR((MOD(C157,2)=0),"Nepravda"))),MAX($A$1:A157)+1,A157)),"")</f>
        <v/>
      </c>
      <c r="B158" s="10" t="str">
        <f t="shared" si="16"/>
        <v/>
      </c>
      <c r="C158" s="10" t="e">
        <f>IF(ROW()-1&lt;=MAX(#REF!),MAX($C$1:C157)+1,"")</f>
        <v>#REF!</v>
      </c>
      <c r="D158" s="10" t="str">
        <f>IF(ISNUMBER($C158),INDEX(#REF!,MATCH('_startovni_listina_vez (2)'!$C158,#REF!,0),1),"")</f>
        <v/>
      </c>
      <c r="E158" s="5" t="str">
        <f>IF(ISNUMBER($C158),INDEX(#REF!,MATCH('_startovni_listina_vez (2)'!$C158,#REF!,0),1),"")</f>
        <v/>
      </c>
      <c r="F158" s="5" t="str">
        <f>IF(ISNUMBER($C158),INDEX(#REF!,MATCH('_startovni_listina_vez (2)'!$C158,#REF!,0),1),"")</f>
        <v/>
      </c>
      <c r="G158" s="5" t="str">
        <f>IF(ISNUMBER($C158),INDEX(#REF!,MATCH('_startovni_listina_vez (2)'!$C158,#REF!,0),1),"")</f>
        <v/>
      </c>
      <c r="H158" s="5" t="str">
        <f>IF(ISNUMBER($C158),INDEX(#REF!,MATCH('_startovni_listina_vez (2)'!$C158,#REF!,0),1),"")</f>
        <v/>
      </c>
      <c r="I158" s="5" t="str">
        <f>IF(ISNUMBER($C158),INDEX(#REF!,MATCH('_startovni_listina_vez (2)'!$C158,#REF!,0),1),"")</f>
        <v/>
      </c>
      <c r="J158" s="5" t="str">
        <f>IF(ISNUMBER($C158),INDEX(#REF!,MATCH('_startovni_listina_vez (2)'!$C158,#REF!,0),1),"")</f>
        <v/>
      </c>
      <c r="M158" s="7" t="str">
        <f t="shared" si="17"/>
        <v/>
      </c>
      <c r="N158" s="11" t="str">
        <f t="shared" si="18"/>
        <v/>
      </c>
      <c r="O158" s="20">
        <f t="shared" si="14"/>
        <v>0</v>
      </c>
      <c r="P158" s="20" t="str">
        <f t="shared" si="15"/>
        <v xml:space="preserve"> </v>
      </c>
      <c r="Q158" s="20" t="str">
        <f t="shared" si="19"/>
        <v/>
      </c>
      <c r="R158" s="20" t="str">
        <f t="shared" si="20"/>
        <v/>
      </c>
      <c r="V158" s="5"/>
      <c r="W158" s="5"/>
    </row>
    <row r="159" spans="1:23" ht="17.25" customHeight="1" x14ac:dyDescent="0.25">
      <c r="A159" s="9" t="str">
        <f>IF(ISNUMBER(C159),(IF(AND(ISNUMBER(C159),OR(C159=1,IFERROR((MOD(C158,2)=0),"Nepravda"))),MAX($A$1:A158)+1,A158)),"")</f>
        <v/>
      </c>
      <c r="B159" s="10" t="str">
        <f t="shared" si="16"/>
        <v/>
      </c>
      <c r="C159" s="10" t="e">
        <f>IF(ROW()-1&lt;=MAX(#REF!),MAX($C$1:C158)+1,"")</f>
        <v>#REF!</v>
      </c>
      <c r="D159" s="10" t="str">
        <f>IF(ISNUMBER($C159),INDEX(#REF!,MATCH('_startovni_listina_vez (2)'!$C159,#REF!,0),1),"")</f>
        <v/>
      </c>
      <c r="E159" s="5" t="str">
        <f>IF(ISNUMBER($C159),INDEX(#REF!,MATCH('_startovni_listina_vez (2)'!$C159,#REF!,0),1),"")</f>
        <v/>
      </c>
      <c r="F159" s="5" t="str">
        <f>IF(ISNUMBER($C159),INDEX(#REF!,MATCH('_startovni_listina_vez (2)'!$C159,#REF!,0),1),"")</f>
        <v/>
      </c>
      <c r="G159" s="5" t="str">
        <f>IF(ISNUMBER($C159),INDEX(#REF!,MATCH('_startovni_listina_vez (2)'!$C159,#REF!,0),1),"")</f>
        <v/>
      </c>
      <c r="H159" s="5" t="str">
        <f>IF(ISNUMBER($C159),INDEX(#REF!,MATCH('_startovni_listina_vez (2)'!$C159,#REF!,0),1),"")</f>
        <v/>
      </c>
      <c r="I159" s="5" t="str">
        <f>IF(ISNUMBER($C159),INDEX(#REF!,MATCH('_startovni_listina_vez (2)'!$C159,#REF!,0),1),"")</f>
        <v/>
      </c>
      <c r="J159" s="5" t="str">
        <f>IF(ISNUMBER($C159),INDEX(#REF!,MATCH('_startovni_listina_vez (2)'!$C159,#REF!,0),1),"")</f>
        <v/>
      </c>
      <c r="M159" s="7" t="str">
        <f t="shared" si="17"/>
        <v/>
      </c>
      <c r="N159" s="11" t="str">
        <f t="shared" si="18"/>
        <v/>
      </c>
      <c r="O159" s="20">
        <f t="shared" si="14"/>
        <v>0</v>
      </c>
      <c r="P159" s="20" t="str">
        <f t="shared" si="15"/>
        <v xml:space="preserve"> </v>
      </c>
      <c r="Q159" s="20" t="str">
        <f t="shared" si="19"/>
        <v/>
      </c>
      <c r="R159" s="20" t="str">
        <f t="shared" si="20"/>
        <v/>
      </c>
      <c r="V159" s="5"/>
      <c r="W159" s="5"/>
    </row>
    <row r="160" spans="1:23" ht="17.25" customHeight="1" x14ac:dyDescent="0.25">
      <c r="A160" s="9" t="str">
        <f>IF(ISNUMBER(C160),(IF(AND(ISNUMBER(C160),OR(C160=1,IFERROR((MOD(C159,2)=0),"Nepravda"))),MAX($A$1:A159)+1,A159)),"")</f>
        <v/>
      </c>
      <c r="B160" s="10" t="str">
        <f t="shared" si="16"/>
        <v/>
      </c>
      <c r="C160" s="10" t="e">
        <f>IF(ROW()-1&lt;=MAX(#REF!),MAX($C$1:C159)+1,"")</f>
        <v>#REF!</v>
      </c>
      <c r="D160" s="10" t="str">
        <f>IF(ISNUMBER($C160),INDEX(#REF!,MATCH('_startovni_listina_vez (2)'!$C160,#REF!,0),1),"")</f>
        <v/>
      </c>
      <c r="E160" s="5" t="str">
        <f>IF(ISNUMBER($C160),INDEX(#REF!,MATCH('_startovni_listina_vez (2)'!$C160,#REF!,0),1),"")</f>
        <v/>
      </c>
      <c r="F160" s="5" t="str">
        <f>IF(ISNUMBER($C160),INDEX(#REF!,MATCH('_startovni_listina_vez (2)'!$C160,#REF!,0),1),"")</f>
        <v/>
      </c>
      <c r="G160" s="5" t="str">
        <f>IF(ISNUMBER($C160),INDEX(#REF!,MATCH('_startovni_listina_vez (2)'!$C160,#REF!,0),1),"")</f>
        <v/>
      </c>
      <c r="H160" s="5" t="str">
        <f>IF(ISNUMBER($C160),INDEX(#REF!,MATCH('_startovni_listina_vez (2)'!$C160,#REF!,0),1),"")</f>
        <v/>
      </c>
      <c r="I160" s="5" t="str">
        <f>IF(ISNUMBER($C160),INDEX(#REF!,MATCH('_startovni_listina_vez (2)'!$C160,#REF!,0),1),"")</f>
        <v/>
      </c>
      <c r="J160" s="5" t="str">
        <f>IF(ISNUMBER($C160),INDEX(#REF!,MATCH('_startovni_listina_vez (2)'!$C160,#REF!,0),1),"")</f>
        <v/>
      </c>
      <c r="M160" s="7" t="str">
        <f t="shared" si="17"/>
        <v/>
      </c>
      <c r="N160" s="11" t="str">
        <f t="shared" si="18"/>
        <v/>
      </c>
      <c r="O160" s="20">
        <f t="shared" si="14"/>
        <v>0</v>
      </c>
      <c r="P160" s="20" t="str">
        <f t="shared" si="15"/>
        <v xml:space="preserve"> </v>
      </c>
      <c r="Q160" s="20" t="str">
        <f t="shared" si="19"/>
        <v/>
      </c>
      <c r="R160" s="20" t="str">
        <f t="shared" si="20"/>
        <v/>
      </c>
      <c r="V160" s="5"/>
      <c r="W160" s="5"/>
    </row>
    <row r="161" spans="1:23" ht="17.25" customHeight="1" x14ac:dyDescent="0.25">
      <c r="A161" s="9" t="str">
        <f>IF(ISNUMBER(C161),(IF(AND(ISNUMBER(C161),OR(C161=1,IFERROR((MOD(C160,2)=0),"Nepravda"))),MAX($A$1:A160)+1,A160)),"")</f>
        <v/>
      </c>
      <c r="B161" s="10" t="str">
        <f t="shared" si="16"/>
        <v/>
      </c>
      <c r="C161" s="10" t="e">
        <f>IF(ROW()-1&lt;=MAX(#REF!),MAX($C$1:C160)+1,"")</f>
        <v>#REF!</v>
      </c>
      <c r="D161" s="10" t="str">
        <f>IF(ISNUMBER($C161),INDEX(#REF!,MATCH('_startovni_listina_vez (2)'!$C161,#REF!,0),1),"")</f>
        <v/>
      </c>
      <c r="E161" s="5" t="str">
        <f>IF(ISNUMBER($C161),INDEX(#REF!,MATCH('_startovni_listina_vez (2)'!$C161,#REF!,0),1),"")</f>
        <v/>
      </c>
      <c r="F161" s="5" t="str">
        <f>IF(ISNUMBER($C161),INDEX(#REF!,MATCH('_startovni_listina_vez (2)'!$C161,#REF!,0),1),"")</f>
        <v/>
      </c>
      <c r="G161" s="5" t="str">
        <f>IF(ISNUMBER($C161),INDEX(#REF!,MATCH('_startovni_listina_vez (2)'!$C161,#REF!,0),1),"")</f>
        <v/>
      </c>
      <c r="H161" s="5" t="str">
        <f>IF(ISNUMBER($C161),INDEX(#REF!,MATCH('_startovni_listina_vez (2)'!$C161,#REF!,0),1),"")</f>
        <v/>
      </c>
      <c r="I161" s="5" t="str">
        <f>IF(ISNUMBER($C161),INDEX(#REF!,MATCH('_startovni_listina_vez (2)'!$C161,#REF!,0),1),"")</f>
        <v/>
      </c>
      <c r="J161" s="5" t="str">
        <f>IF(ISNUMBER($C161),INDEX(#REF!,MATCH('_startovni_listina_vez (2)'!$C161,#REF!,0),1),"")</f>
        <v/>
      </c>
      <c r="M161" s="7" t="str">
        <f t="shared" si="17"/>
        <v/>
      </c>
      <c r="N161" s="11" t="str">
        <f t="shared" si="18"/>
        <v/>
      </c>
      <c r="O161" s="20">
        <f t="shared" si="14"/>
        <v>0</v>
      </c>
      <c r="P161" s="20" t="str">
        <f t="shared" si="15"/>
        <v xml:space="preserve"> </v>
      </c>
      <c r="Q161" s="20" t="str">
        <f t="shared" si="19"/>
        <v/>
      </c>
      <c r="R161" s="20" t="str">
        <f t="shared" si="20"/>
        <v/>
      </c>
      <c r="V161" s="5"/>
      <c r="W161" s="5"/>
    </row>
    <row r="162" spans="1:23" ht="17.25" customHeight="1" x14ac:dyDescent="0.25">
      <c r="A162" s="9" t="str">
        <f>IF(ISNUMBER(C162),(IF(AND(ISNUMBER(C162),OR(C162=1,IFERROR((MOD(C161,2)=0),"Nepravda"))),MAX($A$1:A161)+1,A161)),"")</f>
        <v/>
      </c>
      <c r="B162" s="10" t="str">
        <f t="shared" si="16"/>
        <v/>
      </c>
      <c r="C162" s="10" t="e">
        <f>IF(ROW()-1&lt;=MAX(#REF!),MAX($C$1:C161)+1,"")</f>
        <v>#REF!</v>
      </c>
      <c r="D162" s="10" t="str">
        <f>IF(ISNUMBER($C162),INDEX(#REF!,MATCH('_startovni_listina_vez (2)'!$C162,#REF!,0),1),"")</f>
        <v/>
      </c>
      <c r="E162" s="5" t="str">
        <f>IF(ISNUMBER($C162),INDEX(#REF!,MATCH('_startovni_listina_vez (2)'!$C162,#REF!,0),1),"")</f>
        <v/>
      </c>
      <c r="F162" s="5" t="str">
        <f>IF(ISNUMBER($C162),INDEX(#REF!,MATCH('_startovni_listina_vez (2)'!$C162,#REF!,0),1),"")</f>
        <v/>
      </c>
      <c r="G162" s="5" t="str">
        <f>IF(ISNUMBER($C162),INDEX(#REF!,MATCH('_startovni_listina_vez (2)'!$C162,#REF!,0),1),"")</f>
        <v/>
      </c>
      <c r="H162" s="5" t="str">
        <f>IF(ISNUMBER($C162),INDEX(#REF!,MATCH('_startovni_listina_vez (2)'!$C162,#REF!,0),1),"")</f>
        <v/>
      </c>
      <c r="I162" s="5" t="str">
        <f>IF(ISNUMBER($C162),INDEX(#REF!,MATCH('_startovni_listina_vez (2)'!$C162,#REF!,0),1),"")</f>
        <v/>
      </c>
      <c r="J162" s="5" t="str">
        <f>IF(ISNUMBER($C162),INDEX(#REF!,MATCH('_startovni_listina_vez (2)'!$C162,#REF!,0),1),"")</f>
        <v/>
      </c>
      <c r="M162" s="7" t="str">
        <f t="shared" si="17"/>
        <v/>
      </c>
      <c r="N162" s="11" t="str">
        <f t="shared" si="18"/>
        <v/>
      </c>
      <c r="O162" s="20">
        <f t="shared" si="14"/>
        <v>0</v>
      </c>
      <c r="P162" s="20" t="str">
        <f t="shared" si="15"/>
        <v xml:space="preserve"> </v>
      </c>
      <c r="Q162" s="20" t="str">
        <f t="shared" si="19"/>
        <v/>
      </c>
      <c r="R162" s="20" t="str">
        <f t="shared" si="20"/>
        <v/>
      </c>
      <c r="V162" s="5"/>
      <c r="W162" s="5"/>
    </row>
    <row r="163" spans="1:23" ht="17.25" customHeight="1" x14ac:dyDescent="0.25">
      <c r="A163" s="9" t="str">
        <f>IF(ISNUMBER(C163),(IF(AND(ISNUMBER(C163),OR(C163=1,IFERROR((MOD(C162,2)=0),"Nepravda"))),MAX($A$1:A162)+1,A162)),"")</f>
        <v/>
      </c>
      <c r="B163" s="10" t="str">
        <f t="shared" si="16"/>
        <v/>
      </c>
      <c r="C163" s="10" t="e">
        <f>IF(ROW()-1&lt;=MAX(#REF!),MAX($C$1:C162)+1,"")</f>
        <v>#REF!</v>
      </c>
      <c r="D163" s="10" t="str">
        <f>IF(ISNUMBER($C163),INDEX(#REF!,MATCH('_startovni_listina_vez (2)'!$C163,#REF!,0),1),"")</f>
        <v/>
      </c>
      <c r="E163" s="5" t="str">
        <f>IF(ISNUMBER($C163),INDEX(#REF!,MATCH('_startovni_listina_vez (2)'!$C163,#REF!,0),1),"")</f>
        <v/>
      </c>
      <c r="F163" s="5" t="str">
        <f>IF(ISNUMBER($C163),INDEX(#REF!,MATCH('_startovni_listina_vez (2)'!$C163,#REF!,0),1),"")</f>
        <v/>
      </c>
      <c r="G163" s="5" t="str">
        <f>IF(ISNUMBER($C163),INDEX(#REF!,MATCH('_startovni_listina_vez (2)'!$C163,#REF!,0),1),"")</f>
        <v/>
      </c>
      <c r="H163" s="5" t="str">
        <f>IF(ISNUMBER($C163),INDEX(#REF!,MATCH('_startovni_listina_vez (2)'!$C163,#REF!,0),1),"")</f>
        <v/>
      </c>
      <c r="I163" s="5" t="str">
        <f>IF(ISNUMBER($C163),INDEX(#REF!,MATCH('_startovni_listina_vez (2)'!$C163,#REF!,0),1),"")</f>
        <v/>
      </c>
      <c r="J163" s="5" t="str">
        <f>IF(ISNUMBER($C163),INDEX(#REF!,MATCH('_startovni_listina_vez (2)'!$C163,#REF!,0),1),"")</f>
        <v/>
      </c>
      <c r="M163" s="7" t="str">
        <f t="shared" si="17"/>
        <v/>
      </c>
      <c r="N163" s="11" t="str">
        <f t="shared" si="18"/>
        <v/>
      </c>
      <c r="O163" s="20">
        <f t="shared" si="14"/>
        <v>0</v>
      </c>
      <c r="P163" s="20" t="str">
        <f t="shared" si="15"/>
        <v xml:space="preserve"> </v>
      </c>
      <c r="Q163" s="20" t="str">
        <f t="shared" si="19"/>
        <v/>
      </c>
      <c r="R163" s="20" t="str">
        <f t="shared" si="20"/>
        <v/>
      </c>
      <c r="V163" s="5"/>
      <c r="W163" s="5"/>
    </row>
    <row r="164" spans="1:23" ht="17.25" customHeight="1" x14ac:dyDescent="0.25">
      <c r="A164" s="9" t="str">
        <f>IF(ISNUMBER(C164),(IF(AND(ISNUMBER(C164),OR(C164=1,IFERROR((MOD(C163,2)=0),"Nepravda"))),MAX($A$1:A163)+1,A163)),"")</f>
        <v/>
      </c>
      <c r="B164" s="10" t="str">
        <f t="shared" si="16"/>
        <v/>
      </c>
      <c r="C164" s="10" t="e">
        <f>IF(ROW()-1&lt;=MAX(#REF!),MAX($C$1:C163)+1,"")</f>
        <v>#REF!</v>
      </c>
      <c r="D164" s="10" t="str">
        <f>IF(ISNUMBER($C164),INDEX(#REF!,MATCH('_startovni_listina_vez (2)'!$C164,#REF!,0),1),"")</f>
        <v/>
      </c>
      <c r="E164" s="5" t="str">
        <f>IF(ISNUMBER($C164),INDEX(#REF!,MATCH('_startovni_listina_vez (2)'!$C164,#REF!,0),1),"")</f>
        <v/>
      </c>
      <c r="F164" s="5" t="str">
        <f>IF(ISNUMBER($C164),INDEX(#REF!,MATCH('_startovni_listina_vez (2)'!$C164,#REF!,0),1),"")</f>
        <v/>
      </c>
      <c r="G164" s="5" t="str">
        <f>IF(ISNUMBER($C164),INDEX(#REF!,MATCH('_startovni_listina_vez (2)'!$C164,#REF!,0),1),"")</f>
        <v/>
      </c>
      <c r="H164" s="5" t="str">
        <f>IF(ISNUMBER($C164),INDEX(#REF!,MATCH('_startovni_listina_vez (2)'!$C164,#REF!,0),1),"")</f>
        <v/>
      </c>
      <c r="I164" s="5" t="str">
        <f>IF(ISNUMBER($C164),INDEX(#REF!,MATCH('_startovni_listina_vez (2)'!$C164,#REF!,0),1),"")</f>
        <v/>
      </c>
      <c r="J164" s="5" t="str">
        <f>IF(ISNUMBER($C164),INDEX(#REF!,MATCH('_startovni_listina_vez (2)'!$C164,#REF!,0),1),"")</f>
        <v/>
      </c>
      <c r="M164" s="7" t="str">
        <f t="shared" si="17"/>
        <v/>
      </c>
      <c r="N164" s="11" t="str">
        <f t="shared" si="18"/>
        <v/>
      </c>
      <c r="O164" s="20">
        <f t="shared" si="14"/>
        <v>0</v>
      </c>
      <c r="P164" s="20" t="str">
        <f t="shared" si="15"/>
        <v xml:space="preserve"> </v>
      </c>
      <c r="Q164" s="20" t="str">
        <f t="shared" si="19"/>
        <v/>
      </c>
      <c r="R164" s="20" t="str">
        <f t="shared" si="20"/>
        <v/>
      </c>
      <c r="V164" s="5"/>
      <c r="W164" s="5"/>
    </row>
    <row r="165" spans="1:23" ht="17.25" customHeight="1" x14ac:dyDescent="0.25">
      <c r="A165" s="9" t="str">
        <f>IF(ISNUMBER(C165),(IF(AND(ISNUMBER(C165),OR(C165=1,IFERROR((MOD(C164,2)=0),"Nepravda"))),MAX($A$1:A164)+1,A164)),"")</f>
        <v/>
      </c>
      <c r="B165" s="10" t="str">
        <f t="shared" si="16"/>
        <v/>
      </c>
      <c r="C165" s="10" t="e">
        <f>IF(ROW()-1&lt;=MAX(#REF!),MAX($C$1:C164)+1,"")</f>
        <v>#REF!</v>
      </c>
      <c r="D165" s="10" t="str">
        <f>IF(ISNUMBER($C165),INDEX(#REF!,MATCH('_startovni_listina_vez (2)'!$C165,#REF!,0),1),"")</f>
        <v/>
      </c>
      <c r="E165" s="5" t="str">
        <f>IF(ISNUMBER($C165),INDEX(#REF!,MATCH('_startovni_listina_vez (2)'!$C165,#REF!,0),1),"")</f>
        <v/>
      </c>
      <c r="F165" s="5" t="str">
        <f>IF(ISNUMBER($C165),INDEX(#REF!,MATCH('_startovni_listina_vez (2)'!$C165,#REF!,0),1),"")</f>
        <v/>
      </c>
      <c r="G165" s="5" t="str">
        <f>IF(ISNUMBER($C165),INDEX(#REF!,MATCH('_startovni_listina_vez (2)'!$C165,#REF!,0),1),"")</f>
        <v/>
      </c>
      <c r="H165" s="5" t="str">
        <f>IF(ISNUMBER($C165),INDEX(#REF!,MATCH('_startovni_listina_vez (2)'!$C165,#REF!,0),1),"")</f>
        <v/>
      </c>
      <c r="I165" s="5" t="str">
        <f>IF(ISNUMBER($C165),INDEX(#REF!,MATCH('_startovni_listina_vez (2)'!$C165,#REF!,0),1),"")</f>
        <v/>
      </c>
      <c r="J165" s="5" t="str">
        <f>IF(ISNUMBER($C165),INDEX(#REF!,MATCH('_startovni_listina_vez (2)'!$C165,#REF!,0),1),"")</f>
        <v/>
      </c>
      <c r="M165" s="7" t="str">
        <f t="shared" si="17"/>
        <v/>
      </c>
      <c r="N165" s="11" t="str">
        <f t="shared" si="18"/>
        <v/>
      </c>
      <c r="O165" s="20">
        <f t="shared" si="14"/>
        <v>0</v>
      </c>
      <c r="P165" s="20" t="str">
        <f t="shared" si="15"/>
        <v xml:space="preserve"> </v>
      </c>
      <c r="Q165" s="20" t="str">
        <f t="shared" si="19"/>
        <v/>
      </c>
      <c r="R165" s="20" t="str">
        <f t="shared" si="20"/>
        <v/>
      </c>
      <c r="V165" s="5"/>
      <c r="W165" s="5"/>
    </row>
    <row r="166" spans="1:23" ht="17.25" customHeight="1" x14ac:dyDescent="0.25">
      <c r="A166" s="9" t="str">
        <f>IF(ISNUMBER(C166),(IF(AND(ISNUMBER(C166),OR(C166=1,IFERROR((MOD(C165,2)=0),"Nepravda"))),MAX($A$1:A165)+1,A165)),"")</f>
        <v/>
      </c>
      <c r="B166" s="10" t="str">
        <f t="shared" si="16"/>
        <v/>
      </c>
      <c r="C166" s="10" t="e">
        <f>IF(ROW()-1&lt;=MAX(#REF!),MAX($C$1:C165)+1,"")</f>
        <v>#REF!</v>
      </c>
      <c r="D166" s="10" t="str">
        <f>IF(ISNUMBER($C166),INDEX(#REF!,MATCH('_startovni_listina_vez (2)'!$C166,#REF!,0),1),"")</f>
        <v/>
      </c>
      <c r="E166" s="5" t="str">
        <f>IF(ISNUMBER($C166),INDEX(#REF!,MATCH('_startovni_listina_vez (2)'!$C166,#REF!,0),1),"")</f>
        <v/>
      </c>
      <c r="F166" s="5" t="str">
        <f>IF(ISNUMBER($C166),INDEX(#REF!,MATCH('_startovni_listina_vez (2)'!$C166,#REF!,0),1),"")</f>
        <v/>
      </c>
      <c r="G166" s="5" t="str">
        <f>IF(ISNUMBER($C166),INDEX(#REF!,MATCH('_startovni_listina_vez (2)'!$C166,#REF!,0),1),"")</f>
        <v/>
      </c>
      <c r="H166" s="5" t="str">
        <f>IF(ISNUMBER($C166),INDEX(#REF!,MATCH('_startovni_listina_vez (2)'!$C166,#REF!,0),1),"")</f>
        <v/>
      </c>
      <c r="I166" s="5" t="str">
        <f>IF(ISNUMBER($C166),INDEX(#REF!,MATCH('_startovni_listina_vez (2)'!$C166,#REF!,0),1),"")</f>
        <v/>
      </c>
      <c r="J166" s="5" t="str">
        <f>IF(ISNUMBER($C166),INDEX(#REF!,MATCH('_startovni_listina_vez (2)'!$C166,#REF!,0),1),"")</f>
        <v/>
      </c>
      <c r="M166" s="7" t="str">
        <f t="shared" si="17"/>
        <v/>
      </c>
      <c r="N166" s="11" t="str">
        <f t="shared" si="18"/>
        <v/>
      </c>
      <c r="O166" s="20">
        <f t="shared" si="14"/>
        <v>0</v>
      </c>
      <c r="P166" s="20" t="str">
        <f t="shared" si="15"/>
        <v xml:space="preserve"> </v>
      </c>
      <c r="Q166" s="20" t="str">
        <f t="shared" si="19"/>
        <v/>
      </c>
      <c r="R166" s="20" t="str">
        <f t="shared" si="20"/>
        <v/>
      </c>
      <c r="V166" s="5"/>
      <c r="W166" s="5"/>
    </row>
    <row r="167" spans="1:23" ht="17.25" customHeight="1" x14ac:dyDescent="0.25">
      <c r="A167" s="9" t="str">
        <f>IF(ISNUMBER(C167),(IF(AND(ISNUMBER(C167),OR(C167=1,IFERROR((MOD(C166,2)=0),"Nepravda"))),MAX($A$1:A166)+1,A166)),"")</f>
        <v/>
      </c>
      <c r="B167" s="10" t="str">
        <f t="shared" si="16"/>
        <v/>
      </c>
      <c r="C167" s="10" t="e">
        <f>IF(ROW()-1&lt;=MAX(#REF!),MAX($C$1:C166)+1,"")</f>
        <v>#REF!</v>
      </c>
      <c r="D167" s="10" t="str">
        <f>IF(ISNUMBER($C167),INDEX(#REF!,MATCH('_startovni_listina_vez (2)'!$C167,#REF!,0),1),"")</f>
        <v/>
      </c>
      <c r="E167" s="5" t="str">
        <f>IF(ISNUMBER($C167),INDEX(#REF!,MATCH('_startovni_listina_vez (2)'!$C167,#REF!,0),1),"")</f>
        <v/>
      </c>
      <c r="F167" s="5" t="str">
        <f>IF(ISNUMBER($C167),INDEX(#REF!,MATCH('_startovni_listina_vez (2)'!$C167,#REF!,0),1),"")</f>
        <v/>
      </c>
      <c r="G167" s="5" t="str">
        <f>IF(ISNUMBER($C167),INDEX(#REF!,MATCH('_startovni_listina_vez (2)'!$C167,#REF!,0),1),"")</f>
        <v/>
      </c>
      <c r="H167" s="5" t="str">
        <f>IF(ISNUMBER($C167),INDEX(#REF!,MATCH('_startovni_listina_vez (2)'!$C167,#REF!,0),1),"")</f>
        <v/>
      </c>
      <c r="I167" s="5" t="str">
        <f>IF(ISNUMBER($C167),INDEX(#REF!,MATCH('_startovni_listina_vez (2)'!$C167,#REF!,0),1),"")</f>
        <v/>
      </c>
      <c r="J167" s="5" t="str">
        <f>IF(ISNUMBER($C167),INDEX(#REF!,MATCH('_startovni_listina_vez (2)'!$C167,#REF!,0),1),"")</f>
        <v/>
      </c>
      <c r="M167" s="7" t="str">
        <f t="shared" si="17"/>
        <v/>
      </c>
      <c r="N167" s="11" t="str">
        <f t="shared" si="18"/>
        <v/>
      </c>
      <c r="O167" s="20">
        <f t="shared" si="14"/>
        <v>0</v>
      </c>
      <c r="P167" s="20" t="str">
        <f t="shared" si="15"/>
        <v xml:space="preserve"> </v>
      </c>
      <c r="Q167" s="20" t="str">
        <f t="shared" si="19"/>
        <v/>
      </c>
      <c r="R167" s="20" t="str">
        <f t="shared" si="20"/>
        <v/>
      </c>
      <c r="V167" s="5"/>
      <c r="W167" s="5"/>
    </row>
    <row r="168" spans="1:23" ht="17.25" customHeight="1" x14ac:dyDescent="0.25">
      <c r="A168" s="9" t="str">
        <f>IF(ISNUMBER(C168),(IF(AND(ISNUMBER(C168),OR(C168=1,IFERROR((MOD(C167,2)=0),"Nepravda"))),MAX($A$1:A167)+1,A167)),"")</f>
        <v/>
      </c>
      <c r="B168" s="10" t="str">
        <f t="shared" si="16"/>
        <v/>
      </c>
      <c r="C168" s="10" t="e">
        <f>IF(ROW()-1&lt;=MAX(#REF!),MAX($C$1:C167)+1,"")</f>
        <v>#REF!</v>
      </c>
      <c r="D168" s="10" t="str">
        <f>IF(ISNUMBER($C168),INDEX(#REF!,MATCH('_startovni_listina_vez (2)'!$C168,#REF!,0),1),"")</f>
        <v/>
      </c>
      <c r="E168" s="5" t="str">
        <f>IF(ISNUMBER($C168),INDEX(#REF!,MATCH('_startovni_listina_vez (2)'!$C168,#REF!,0),1),"")</f>
        <v/>
      </c>
      <c r="F168" s="5" t="str">
        <f>IF(ISNUMBER($C168),INDEX(#REF!,MATCH('_startovni_listina_vez (2)'!$C168,#REF!,0),1),"")</f>
        <v/>
      </c>
      <c r="G168" s="5" t="str">
        <f>IF(ISNUMBER($C168),INDEX(#REF!,MATCH('_startovni_listina_vez (2)'!$C168,#REF!,0),1),"")</f>
        <v/>
      </c>
      <c r="H168" s="5" t="str">
        <f>IF(ISNUMBER($C168),INDEX(#REF!,MATCH('_startovni_listina_vez (2)'!$C168,#REF!,0),1),"")</f>
        <v/>
      </c>
      <c r="I168" s="5" t="str">
        <f>IF(ISNUMBER($C168),INDEX(#REF!,MATCH('_startovni_listina_vez (2)'!$C168,#REF!,0),1),"")</f>
        <v/>
      </c>
      <c r="J168" s="5" t="str">
        <f>IF(ISNUMBER($C168),INDEX(#REF!,MATCH('_startovni_listina_vez (2)'!$C168,#REF!,0),1),"")</f>
        <v/>
      </c>
      <c r="M168" s="7" t="str">
        <f t="shared" si="17"/>
        <v/>
      </c>
      <c r="N168" s="11" t="str">
        <f t="shared" si="18"/>
        <v/>
      </c>
      <c r="O168" s="20">
        <f t="shared" si="14"/>
        <v>0</v>
      </c>
      <c r="P168" s="20" t="str">
        <f t="shared" si="15"/>
        <v xml:space="preserve"> </v>
      </c>
      <c r="Q168" s="20" t="str">
        <f t="shared" si="19"/>
        <v/>
      </c>
      <c r="R168" s="20" t="str">
        <f t="shared" si="20"/>
        <v/>
      </c>
      <c r="V168" s="5"/>
      <c r="W168" s="5"/>
    </row>
    <row r="169" spans="1:23" ht="17.25" customHeight="1" x14ac:dyDescent="0.25">
      <c r="A169" s="9" t="str">
        <f>IF(ISNUMBER(C169),(IF(AND(ISNUMBER(C169),OR(C169=1,IFERROR((MOD(C168,2)=0),"Nepravda"))),MAX($A$1:A168)+1,A168)),"")</f>
        <v/>
      </c>
      <c r="B169" s="10" t="str">
        <f t="shared" si="16"/>
        <v/>
      </c>
      <c r="C169" s="10" t="e">
        <f>IF(ROW()-1&lt;=MAX(#REF!),MAX($C$1:C168)+1,"")</f>
        <v>#REF!</v>
      </c>
      <c r="D169" s="10" t="str">
        <f>IF(ISNUMBER($C169),INDEX(#REF!,MATCH('_startovni_listina_vez (2)'!$C169,#REF!,0),1),"")</f>
        <v/>
      </c>
      <c r="E169" s="5" t="str">
        <f>IF(ISNUMBER($C169),INDEX(#REF!,MATCH('_startovni_listina_vez (2)'!$C169,#REF!,0),1),"")</f>
        <v/>
      </c>
      <c r="F169" s="5" t="str">
        <f>IF(ISNUMBER($C169),INDEX(#REF!,MATCH('_startovni_listina_vez (2)'!$C169,#REF!,0),1),"")</f>
        <v/>
      </c>
      <c r="G169" s="5" t="str">
        <f>IF(ISNUMBER($C169),INDEX(#REF!,MATCH('_startovni_listina_vez (2)'!$C169,#REF!,0),1),"")</f>
        <v/>
      </c>
      <c r="H169" s="5" t="str">
        <f>IF(ISNUMBER($C169),INDEX(#REF!,MATCH('_startovni_listina_vez (2)'!$C169,#REF!,0),1),"")</f>
        <v/>
      </c>
      <c r="I169" s="5" t="str">
        <f>IF(ISNUMBER($C169),INDEX(#REF!,MATCH('_startovni_listina_vez (2)'!$C169,#REF!,0),1),"")</f>
        <v/>
      </c>
      <c r="J169" s="5" t="str">
        <f>IF(ISNUMBER($C169),INDEX(#REF!,MATCH('_startovni_listina_vez (2)'!$C169,#REF!,0),1),"")</f>
        <v/>
      </c>
      <c r="M169" s="7" t="str">
        <f t="shared" si="17"/>
        <v/>
      </c>
      <c r="N169" s="11" t="str">
        <f t="shared" si="18"/>
        <v/>
      </c>
      <c r="O169" s="20">
        <f t="shared" si="14"/>
        <v>0</v>
      </c>
      <c r="P169" s="20" t="str">
        <f t="shared" si="15"/>
        <v xml:space="preserve"> </v>
      </c>
      <c r="Q169" s="20" t="str">
        <f t="shared" si="19"/>
        <v/>
      </c>
      <c r="R169" s="20" t="str">
        <f t="shared" si="20"/>
        <v/>
      </c>
      <c r="V169" s="5"/>
      <c r="W169" s="5"/>
    </row>
    <row r="170" spans="1:23" ht="17.25" customHeight="1" x14ac:dyDescent="0.25">
      <c r="A170" s="9" t="str">
        <f>IF(ISNUMBER(C170),(IF(AND(ISNUMBER(C170),OR(C170=1,IFERROR((MOD(C169,2)=0),"Nepravda"))),MAX($A$1:A169)+1,A169)),"")</f>
        <v/>
      </c>
      <c r="B170" s="10" t="str">
        <f t="shared" si="16"/>
        <v/>
      </c>
      <c r="C170" s="10" t="e">
        <f>IF(ROW()-1&lt;=MAX(#REF!),MAX($C$1:C169)+1,"")</f>
        <v>#REF!</v>
      </c>
      <c r="D170" s="10" t="str">
        <f>IF(ISNUMBER($C170),INDEX(#REF!,MATCH('_startovni_listina_vez (2)'!$C170,#REF!,0),1),"")</f>
        <v/>
      </c>
      <c r="E170" s="5" t="str">
        <f>IF(ISNUMBER($C170),INDEX(#REF!,MATCH('_startovni_listina_vez (2)'!$C170,#REF!,0),1),"")</f>
        <v/>
      </c>
      <c r="F170" s="5" t="str">
        <f>IF(ISNUMBER($C170),INDEX(#REF!,MATCH('_startovni_listina_vez (2)'!$C170,#REF!,0),1),"")</f>
        <v/>
      </c>
      <c r="G170" s="5" t="str">
        <f>IF(ISNUMBER($C170),INDEX(#REF!,MATCH('_startovni_listina_vez (2)'!$C170,#REF!,0),1),"")</f>
        <v/>
      </c>
      <c r="H170" s="5" t="str">
        <f>IF(ISNUMBER($C170),INDEX(#REF!,MATCH('_startovni_listina_vez (2)'!$C170,#REF!,0),1),"")</f>
        <v/>
      </c>
      <c r="I170" s="5" t="str">
        <f>IF(ISNUMBER($C170),INDEX(#REF!,MATCH('_startovni_listina_vez (2)'!$C170,#REF!,0),1),"")</f>
        <v/>
      </c>
      <c r="J170" s="5" t="str">
        <f>IF(ISNUMBER($C170),INDEX(#REF!,MATCH('_startovni_listina_vez (2)'!$C170,#REF!,0),1),"")</f>
        <v/>
      </c>
      <c r="M170" s="7" t="str">
        <f t="shared" si="17"/>
        <v/>
      </c>
      <c r="N170" s="11" t="str">
        <f t="shared" si="18"/>
        <v/>
      </c>
      <c r="O170" s="20">
        <f t="shared" si="14"/>
        <v>0</v>
      </c>
      <c r="P170" s="20" t="str">
        <f t="shared" si="15"/>
        <v xml:space="preserve"> </v>
      </c>
      <c r="Q170" s="20" t="str">
        <f t="shared" si="19"/>
        <v/>
      </c>
      <c r="R170" s="20" t="str">
        <f t="shared" si="20"/>
        <v/>
      </c>
      <c r="V170" s="5"/>
      <c r="W170" s="5"/>
    </row>
    <row r="171" spans="1:23" ht="17.25" customHeight="1" x14ac:dyDescent="0.25">
      <c r="A171" s="9" t="str">
        <f>IF(ISNUMBER(C171),(IF(AND(ISNUMBER(C171),OR(C171=1,IFERROR((MOD(C170,2)=0),"Nepravda"))),MAX($A$1:A170)+1,A170)),"")</f>
        <v/>
      </c>
      <c r="B171" s="10" t="str">
        <f t="shared" si="16"/>
        <v/>
      </c>
      <c r="C171" s="10" t="e">
        <f>IF(ROW()-1&lt;=MAX(#REF!),MAX($C$1:C170)+1,"")</f>
        <v>#REF!</v>
      </c>
      <c r="D171" s="10" t="str">
        <f>IF(ISNUMBER($C171),INDEX(#REF!,MATCH('_startovni_listina_vez (2)'!$C171,#REF!,0),1),"")</f>
        <v/>
      </c>
      <c r="E171" s="5" t="str">
        <f>IF(ISNUMBER($C171),INDEX(#REF!,MATCH('_startovni_listina_vez (2)'!$C171,#REF!,0),1),"")</f>
        <v/>
      </c>
      <c r="F171" s="5" t="str">
        <f>IF(ISNUMBER($C171),INDEX(#REF!,MATCH('_startovni_listina_vez (2)'!$C171,#REF!,0),1),"")</f>
        <v/>
      </c>
      <c r="G171" s="5" t="str">
        <f>IF(ISNUMBER($C171),INDEX(#REF!,MATCH('_startovni_listina_vez (2)'!$C171,#REF!,0),1),"")</f>
        <v/>
      </c>
      <c r="H171" s="5" t="str">
        <f>IF(ISNUMBER($C171),INDEX(#REF!,MATCH('_startovni_listina_vez (2)'!$C171,#REF!,0),1),"")</f>
        <v/>
      </c>
      <c r="I171" s="5" t="str">
        <f>IF(ISNUMBER($C171),INDEX(#REF!,MATCH('_startovni_listina_vez (2)'!$C171,#REF!,0),1),"")</f>
        <v/>
      </c>
      <c r="J171" s="5" t="str">
        <f>IF(ISNUMBER($C171),INDEX(#REF!,MATCH('_startovni_listina_vez (2)'!$C171,#REF!,0),1),"")</f>
        <v/>
      </c>
      <c r="M171" s="7" t="str">
        <f t="shared" si="17"/>
        <v/>
      </c>
      <c r="N171" s="11" t="str">
        <f t="shared" si="18"/>
        <v/>
      </c>
      <c r="O171" s="20">
        <f t="shared" si="14"/>
        <v>0</v>
      </c>
      <c r="P171" s="20" t="str">
        <f t="shared" si="15"/>
        <v xml:space="preserve"> </v>
      </c>
      <c r="Q171" s="20" t="str">
        <f t="shared" si="19"/>
        <v/>
      </c>
      <c r="R171" s="20" t="str">
        <f t="shared" si="20"/>
        <v/>
      </c>
      <c r="V171" s="5"/>
      <c r="W171" s="5"/>
    </row>
    <row r="172" spans="1:23" ht="17.25" customHeight="1" x14ac:dyDescent="0.25">
      <c r="A172" s="9" t="str">
        <f>IF(ISNUMBER(C172),(IF(AND(ISNUMBER(C172),OR(C172=1,IFERROR((MOD(C171,2)=0),"Nepravda"))),MAX($A$1:A171)+1,A171)),"")</f>
        <v/>
      </c>
      <c r="B172" s="10" t="str">
        <f t="shared" si="16"/>
        <v/>
      </c>
      <c r="C172" s="10" t="e">
        <f>IF(ROW()-1&lt;=MAX(#REF!),MAX($C$1:C171)+1,"")</f>
        <v>#REF!</v>
      </c>
      <c r="D172" s="10" t="str">
        <f>IF(ISNUMBER($C172),INDEX(#REF!,MATCH('_startovni_listina_vez (2)'!$C172,#REF!,0),1),"")</f>
        <v/>
      </c>
      <c r="E172" s="5" t="str">
        <f>IF(ISNUMBER($C172),INDEX(#REF!,MATCH('_startovni_listina_vez (2)'!$C172,#REF!,0),1),"")</f>
        <v/>
      </c>
      <c r="F172" s="5" t="str">
        <f>IF(ISNUMBER($C172),INDEX(#REF!,MATCH('_startovni_listina_vez (2)'!$C172,#REF!,0),1),"")</f>
        <v/>
      </c>
      <c r="G172" s="5" t="str">
        <f>IF(ISNUMBER($C172),INDEX(#REF!,MATCH('_startovni_listina_vez (2)'!$C172,#REF!,0),1),"")</f>
        <v/>
      </c>
      <c r="H172" s="5" t="str">
        <f>IF(ISNUMBER($C172),INDEX(#REF!,MATCH('_startovni_listina_vez (2)'!$C172,#REF!,0),1),"")</f>
        <v/>
      </c>
      <c r="I172" s="5" t="str">
        <f>IF(ISNUMBER($C172),INDEX(#REF!,MATCH('_startovni_listina_vez (2)'!$C172,#REF!,0),1),"")</f>
        <v/>
      </c>
      <c r="J172" s="5" t="str">
        <f>IF(ISNUMBER($C172),INDEX(#REF!,MATCH('_startovni_listina_vez (2)'!$C172,#REF!,0),1),"")</f>
        <v/>
      </c>
      <c r="M172" s="7" t="str">
        <f t="shared" si="17"/>
        <v/>
      </c>
      <c r="N172" s="11" t="str">
        <f t="shared" si="18"/>
        <v/>
      </c>
      <c r="O172" s="20">
        <f t="shared" si="14"/>
        <v>0</v>
      </c>
      <c r="P172" s="20" t="str">
        <f t="shared" si="15"/>
        <v xml:space="preserve"> </v>
      </c>
      <c r="Q172" s="20" t="str">
        <f t="shared" si="19"/>
        <v/>
      </c>
      <c r="R172" s="20" t="str">
        <f t="shared" si="20"/>
        <v/>
      </c>
      <c r="V172" s="5"/>
      <c r="W172" s="5"/>
    </row>
    <row r="173" spans="1:23" ht="17.25" customHeight="1" x14ac:dyDescent="0.25">
      <c r="A173" s="9" t="str">
        <f>IF(ISNUMBER(C173),(IF(AND(ISNUMBER(C173),OR(C173=1,IFERROR((MOD(C172,2)=0),"Nepravda"))),MAX($A$1:A172)+1,A172)),"")</f>
        <v/>
      </c>
      <c r="B173" s="10" t="str">
        <f t="shared" si="16"/>
        <v/>
      </c>
      <c r="C173" s="10" t="e">
        <f>IF(ROW()-1&lt;=MAX(#REF!),MAX($C$1:C172)+1,"")</f>
        <v>#REF!</v>
      </c>
      <c r="D173" s="10" t="str">
        <f>IF(ISNUMBER($C173),INDEX(#REF!,MATCH('_startovni_listina_vez (2)'!$C173,#REF!,0),1),"")</f>
        <v/>
      </c>
      <c r="E173" s="5" t="str">
        <f>IF(ISNUMBER($C173),INDEX(#REF!,MATCH('_startovni_listina_vez (2)'!$C173,#REF!,0),1),"")</f>
        <v/>
      </c>
      <c r="F173" s="5" t="str">
        <f>IF(ISNUMBER($C173),INDEX(#REF!,MATCH('_startovni_listina_vez (2)'!$C173,#REF!,0),1),"")</f>
        <v/>
      </c>
      <c r="G173" s="5" t="str">
        <f>IF(ISNUMBER($C173),INDEX(#REF!,MATCH('_startovni_listina_vez (2)'!$C173,#REF!,0),1),"")</f>
        <v/>
      </c>
      <c r="H173" s="5" t="str">
        <f>IF(ISNUMBER($C173),INDEX(#REF!,MATCH('_startovni_listina_vez (2)'!$C173,#REF!,0),1),"")</f>
        <v/>
      </c>
      <c r="I173" s="5" t="str">
        <f>IF(ISNUMBER($C173),INDEX(#REF!,MATCH('_startovni_listina_vez (2)'!$C173,#REF!,0),1),"")</f>
        <v/>
      </c>
      <c r="J173" s="5" t="str">
        <f>IF(ISNUMBER($C173),INDEX(#REF!,MATCH('_startovni_listina_vez (2)'!$C173,#REF!,0),1),"")</f>
        <v/>
      </c>
      <c r="M173" s="7" t="str">
        <f t="shared" si="17"/>
        <v/>
      </c>
      <c r="N173" s="11" t="str">
        <f t="shared" si="18"/>
        <v/>
      </c>
      <c r="O173" s="20">
        <f t="shared" si="14"/>
        <v>0</v>
      </c>
      <c r="P173" s="20" t="str">
        <f t="shared" si="15"/>
        <v xml:space="preserve"> </v>
      </c>
      <c r="Q173" s="20" t="str">
        <f t="shared" si="19"/>
        <v/>
      </c>
      <c r="R173" s="20" t="str">
        <f t="shared" si="20"/>
        <v/>
      </c>
      <c r="V173" s="5"/>
      <c r="W173" s="5"/>
    </row>
    <row r="174" spans="1:23" ht="17.25" customHeight="1" x14ac:dyDescent="0.25">
      <c r="A174" s="9" t="str">
        <f>IF(ISNUMBER(C174),(IF(AND(ISNUMBER(C174),OR(C174=1,IFERROR((MOD(C173,2)=0),"Nepravda"))),MAX($A$1:A173)+1,A173)),"")</f>
        <v/>
      </c>
      <c r="B174" s="10" t="str">
        <f t="shared" si="16"/>
        <v/>
      </c>
      <c r="C174" s="10" t="e">
        <f>IF(ROW()-1&lt;=MAX(#REF!),MAX($C$1:C173)+1,"")</f>
        <v>#REF!</v>
      </c>
      <c r="D174" s="10" t="str">
        <f>IF(ISNUMBER($C174),INDEX(#REF!,MATCH('_startovni_listina_vez (2)'!$C174,#REF!,0),1),"")</f>
        <v/>
      </c>
      <c r="E174" s="5" t="str">
        <f>IF(ISNUMBER($C174),INDEX(#REF!,MATCH('_startovni_listina_vez (2)'!$C174,#REF!,0),1),"")</f>
        <v/>
      </c>
      <c r="F174" s="5" t="str">
        <f>IF(ISNUMBER($C174),INDEX(#REF!,MATCH('_startovni_listina_vez (2)'!$C174,#REF!,0),1),"")</f>
        <v/>
      </c>
      <c r="G174" s="5" t="str">
        <f>IF(ISNUMBER($C174),INDEX(#REF!,MATCH('_startovni_listina_vez (2)'!$C174,#REF!,0),1),"")</f>
        <v/>
      </c>
      <c r="H174" s="5" t="str">
        <f>IF(ISNUMBER($C174),INDEX(#REF!,MATCH('_startovni_listina_vez (2)'!$C174,#REF!,0),1),"")</f>
        <v/>
      </c>
      <c r="I174" s="5" t="str">
        <f>IF(ISNUMBER($C174),INDEX(#REF!,MATCH('_startovni_listina_vez (2)'!$C174,#REF!,0),1),"")</f>
        <v/>
      </c>
      <c r="J174" s="5" t="str">
        <f>IF(ISNUMBER($C174),INDEX(#REF!,MATCH('_startovni_listina_vez (2)'!$C174,#REF!,0),1),"")</f>
        <v/>
      </c>
      <c r="M174" s="7" t="str">
        <f t="shared" si="17"/>
        <v/>
      </c>
      <c r="N174" s="11" t="str">
        <f t="shared" si="18"/>
        <v/>
      </c>
      <c r="O174" s="20">
        <f t="shared" si="14"/>
        <v>0</v>
      </c>
      <c r="P174" s="20" t="str">
        <f t="shared" si="15"/>
        <v xml:space="preserve"> </v>
      </c>
      <c r="Q174" s="20" t="str">
        <f t="shared" si="19"/>
        <v/>
      </c>
      <c r="R174" s="20" t="str">
        <f t="shared" si="20"/>
        <v/>
      </c>
      <c r="V174" s="5"/>
      <c r="W174" s="5"/>
    </row>
    <row r="175" spans="1:23" ht="17.25" customHeight="1" x14ac:dyDescent="0.25">
      <c r="A175" s="9" t="str">
        <f>IF(ISNUMBER(C175),(IF(AND(ISNUMBER(C175),OR(C175=1,IFERROR((MOD(C174,2)=0),"Nepravda"))),MAX($A$1:A174)+1,A174)),"")</f>
        <v/>
      </c>
      <c r="B175" s="10" t="str">
        <f t="shared" si="16"/>
        <v/>
      </c>
      <c r="C175" s="10" t="e">
        <f>IF(ROW()-1&lt;=MAX(#REF!),MAX($C$1:C174)+1,"")</f>
        <v>#REF!</v>
      </c>
      <c r="D175" s="10" t="str">
        <f>IF(ISNUMBER($C175),INDEX(#REF!,MATCH('_startovni_listina_vez (2)'!$C175,#REF!,0),1),"")</f>
        <v/>
      </c>
      <c r="E175" s="5" t="str">
        <f>IF(ISNUMBER($C175),INDEX(#REF!,MATCH('_startovni_listina_vez (2)'!$C175,#REF!,0),1),"")</f>
        <v/>
      </c>
      <c r="F175" s="5" t="str">
        <f>IF(ISNUMBER($C175),INDEX(#REF!,MATCH('_startovni_listina_vez (2)'!$C175,#REF!,0),1),"")</f>
        <v/>
      </c>
      <c r="G175" s="5" t="str">
        <f>IF(ISNUMBER($C175),INDEX(#REF!,MATCH('_startovni_listina_vez (2)'!$C175,#REF!,0),1),"")</f>
        <v/>
      </c>
      <c r="H175" s="5" t="str">
        <f>IF(ISNUMBER($C175),INDEX(#REF!,MATCH('_startovni_listina_vez (2)'!$C175,#REF!,0),1),"")</f>
        <v/>
      </c>
      <c r="I175" s="5" t="str">
        <f>IF(ISNUMBER($C175),INDEX(#REF!,MATCH('_startovni_listina_vez (2)'!$C175,#REF!,0),1),"")</f>
        <v/>
      </c>
      <c r="J175" s="5" t="str">
        <f>IF(ISNUMBER($C175),INDEX(#REF!,MATCH('_startovni_listina_vez (2)'!$C175,#REF!,0),1),"")</f>
        <v/>
      </c>
      <c r="M175" s="7" t="str">
        <f t="shared" si="17"/>
        <v/>
      </c>
      <c r="N175" s="11" t="str">
        <f t="shared" si="18"/>
        <v/>
      </c>
      <c r="O175" s="20">
        <f t="shared" si="14"/>
        <v>0</v>
      </c>
      <c r="P175" s="20" t="str">
        <f t="shared" si="15"/>
        <v xml:space="preserve"> </v>
      </c>
      <c r="Q175" s="20" t="str">
        <f t="shared" si="19"/>
        <v/>
      </c>
      <c r="R175" s="20" t="str">
        <f t="shared" si="20"/>
        <v/>
      </c>
      <c r="V175" s="5"/>
      <c r="W175" s="5"/>
    </row>
    <row r="176" spans="1:23" ht="17.25" customHeight="1" x14ac:dyDescent="0.25">
      <c r="A176" s="9" t="str">
        <f>IF(ISNUMBER(C176),(IF(AND(ISNUMBER(C176),OR(C176=1,IFERROR((MOD(C175,2)=0),"Nepravda"))),MAX($A$1:A175)+1,A175)),"")</f>
        <v/>
      </c>
      <c r="B176" s="10" t="str">
        <f t="shared" si="16"/>
        <v/>
      </c>
      <c r="C176" s="10" t="e">
        <f>IF(ROW()-1&lt;=MAX(#REF!),MAX($C$1:C175)+1,"")</f>
        <v>#REF!</v>
      </c>
      <c r="D176" s="10" t="str">
        <f>IF(ISNUMBER($C176),INDEX(#REF!,MATCH('_startovni_listina_vez (2)'!$C176,#REF!,0),1),"")</f>
        <v/>
      </c>
      <c r="E176" s="5" t="str">
        <f>IF(ISNUMBER($C176),INDEX(#REF!,MATCH('_startovni_listina_vez (2)'!$C176,#REF!,0),1),"")</f>
        <v/>
      </c>
      <c r="F176" s="5" t="str">
        <f>IF(ISNUMBER($C176),INDEX(#REF!,MATCH('_startovni_listina_vez (2)'!$C176,#REF!,0),1),"")</f>
        <v/>
      </c>
      <c r="G176" s="5" t="str">
        <f>IF(ISNUMBER($C176),INDEX(#REF!,MATCH('_startovni_listina_vez (2)'!$C176,#REF!,0),1),"")</f>
        <v/>
      </c>
      <c r="H176" s="5" t="str">
        <f>IF(ISNUMBER($C176),INDEX(#REF!,MATCH('_startovni_listina_vez (2)'!$C176,#REF!,0),1),"")</f>
        <v/>
      </c>
      <c r="I176" s="5" t="str">
        <f>IF(ISNUMBER($C176),INDEX(#REF!,MATCH('_startovni_listina_vez (2)'!$C176,#REF!,0),1),"")</f>
        <v/>
      </c>
      <c r="J176" s="5" t="str">
        <f>IF(ISNUMBER($C176),INDEX(#REF!,MATCH('_startovni_listina_vez (2)'!$C176,#REF!,0),1),"")</f>
        <v/>
      </c>
      <c r="M176" s="7" t="str">
        <f t="shared" si="17"/>
        <v/>
      </c>
      <c r="N176" s="11" t="str">
        <f t="shared" si="18"/>
        <v/>
      </c>
      <c r="O176" s="20">
        <f t="shared" si="14"/>
        <v>0</v>
      </c>
      <c r="P176" s="20" t="str">
        <f t="shared" si="15"/>
        <v xml:space="preserve"> </v>
      </c>
      <c r="Q176" s="20" t="str">
        <f t="shared" si="19"/>
        <v/>
      </c>
      <c r="R176" s="20" t="str">
        <f t="shared" si="20"/>
        <v/>
      </c>
    </row>
    <row r="177" spans="1:18" ht="17.25" customHeight="1" x14ac:dyDescent="0.25">
      <c r="A177" s="9" t="str">
        <f>IF(ISNUMBER(C177),(IF(AND(ISNUMBER(C177),OR(C177=1,IFERROR((MOD(C176,2)=0),"Nepravda"))),MAX($A$1:A176)+1,A176)),"")</f>
        <v/>
      </c>
      <c r="B177" s="10" t="str">
        <f t="shared" si="16"/>
        <v/>
      </c>
      <c r="C177" s="10" t="e">
        <f>IF(ROW()-1&lt;=MAX(#REF!),MAX($C$1:C176)+1,"")</f>
        <v>#REF!</v>
      </c>
      <c r="D177" s="10" t="str">
        <f>IF(ISNUMBER($C177),INDEX(#REF!,MATCH('_startovni_listina_vez (2)'!$C177,#REF!,0),1),"")</f>
        <v/>
      </c>
      <c r="E177" s="5" t="str">
        <f>IF(ISNUMBER($C177),INDEX(#REF!,MATCH('_startovni_listina_vez (2)'!$C177,#REF!,0),1),"")</f>
        <v/>
      </c>
      <c r="F177" s="5" t="str">
        <f>IF(ISNUMBER($C177),INDEX(#REF!,MATCH('_startovni_listina_vez (2)'!$C177,#REF!,0),1),"")</f>
        <v/>
      </c>
      <c r="G177" s="5" t="str">
        <f>IF(ISNUMBER($C177),INDEX(#REF!,MATCH('_startovni_listina_vez (2)'!$C177,#REF!,0),1),"")</f>
        <v/>
      </c>
      <c r="H177" s="5" t="str">
        <f>IF(ISNUMBER($C177),INDEX(#REF!,MATCH('_startovni_listina_vez (2)'!$C177,#REF!,0),1),"")</f>
        <v/>
      </c>
      <c r="I177" s="5" t="str">
        <f>IF(ISNUMBER($C177),INDEX(#REF!,MATCH('_startovni_listina_vez (2)'!$C177,#REF!,0),1),"")</f>
        <v/>
      </c>
      <c r="J177" s="5" t="str">
        <f>IF(ISNUMBER($C177),INDEX(#REF!,MATCH('_startovni_listina_vez (2)'!$C177,#REF!,0),1),"")</f>
        <v/>
      </c>
      <c r="M177" s="7" t="str">
        <f t="shared" si="17"/>
        <v/>
      </c>
      <c r="N177" s="11" t="str">
        <f t="shared" si="18"/>
        <v/>
      </c>
      <c r="O177" s="20">
        <f t="shared" si="14"/>
        <v>0</v>
      </c>
      <c r="P177" s="20" t="str">
        <f t="shared" si="15"/>
        <v xml:space="preserve"> </v>
      </c>
      <c r="Q177" s="20" t="str">
        <f t="shared" si="19"/>
        <v/>
      </c>
      <c r="R177" s="20" t="str">
        <f t="shared" si="20"/>
        <v/>
      </c>
    </row>
    <row r="178" spans="1:18" ht="17.25" customHeight="1" x14ac:dyDescent="0.25">
      <c r="A178" s="9" t="str">
        <f>IF(ISNUMBER(C178),(IF(AND(ISNUMBER(C178),OR(C178=1,IFERROR((MOD(C177,2)=0),"Nepravda"))),MAX($A$1:A177)+1,A177)),"")</f>
        <v/>
      </c>
      <c r="B178" s="10" t="str">
        <f t="shared" si="16"/>
        <v/>
      </c>
      <c r="C178" s="10" t="e">
        <f>IF(ROW()-1&lt;=MAX(#REF!),MAX($C$1:C177)+1,"")</f>
        <v>#REF!</v>
      </c>
      <c r="D178" s="10" t="str">
        <f>IF(ISNUMBER($C178),INDEX(#REF!,MATCH('_startovni_listina_vez (2)'!$C178,#REF!,0),1),"")</f>
        <v/>
      </c>
      <c r="E178" s="5" t="str">
        <f>IF(ISNUMBER($C178),INDEX(#REF!,MATCH('_startovni_listina_vez (2)'!$C178,#REF!,0),1),"")</f>
        <v/>
      </c>
      <c r="F178" s="5" t="str">
        <f>IF(ISNUMBER($C178),INDEX(#REF!,MATCH('_startovni_listina_vez (2)'!$C178,#REF!,0),1),"")</f>
        <v/>
      </c>
      <c r="G178" s="5" t="str">
        <f>IF(ISNUMBER($C178),INDEX(#REF!,MATCH('_startovni_listina_vez (2)'!$C178,#REF!,0),1),"")</f>
        <v/>
      </c>
      <c r="H178" s="5" t="str">
        <f>IF(ISNUMBER($C178),INDEX(#REF!,MATCH('_startovni_listina_vez (2)'!$C178,#REF!,0),1),"")</f>
        <v/>
      </c>
      <c r="I178" s="5" t="str">
        <f>IF(ISNUMBER($C178),INDEX(#REF!,MATCH('_startovni_listina_vez (2)'!$C178,#REF!,0),1),"")</f>
        <v/>
      </c>
      <c r="J178" s="5" t="str">
        <f>IF(ISNUMBER($C178),INDEX(#REF!,MATCH('_startovni_listina_vez (2)'!$C178,#REF!,0),1),"")</f>
        <v/>
      </c>
      <c r="M178" s="7" t="str">
        <f t="shared" si="17"/>
        <v/>
      </c>
      <c r="N178" s="11" t="str">
        <f t="shared" si="18"/>
        <v/>
      </c>
      <c r="O178" s="20">
        <f t="shared" si="14"/>
        <v>0</v>
      </c>
      <c r="P178" s="20" t="str">
        <f t="shared" si="15"/>
        <v xml:space="preserve"> </v>
      </c>
      <c r="Q178" s="20" t="str">
        <f t="shared" si="19"/>
        <v/>
      </c>
      <c r="R178" s="20" t="str">
        <f t="shared" si="20"/>
        <v/>
      </c>
    </row>
    <row r="179" spans="1:18" ht="17.25" customHeight="1" x14ac:dyDescent="0.25">
      <c r="A179" s="9" t="str">
        <f>IF(ISNUMBER(C179),(IF(AND(ISNUMBER(C179),OR(C179=1,IFERROR((MOD(C178,2)=0),"Nepravda"))),MAX($A$1:A178)+1,A178)),"")</f>
        <v/>
      </c>
      <c r="B179" s="10" t="str">
        <f t="shared" si="16"/>
        <v/>
      </c>
      <c r="C179" s="10" t="e">
        <f>IF(ROW()-1&lt;=MAX(#REF!),MAX($C$1:C178)+1,"")</f>
        <v>#REF!</v>
      </c>
      <c r="D179" s="10" t="str">
        <f>IF(ISNUMBER($C179),INDEX(#REF!,MATCH('_startovni_listina_vez (2)'!$C179,#REF!,0),1),"")</f>
        <v/>
      </c>
      <c r="E179" s="5" t="str">
        <f>IF(ISNUMBER($C179),INDEX(#REF!,MATCH('_startovni_listina_vez (2)'!$C179,#REF!,0),1),"")</f>
        <v/>
      </c>
      <c r="F179" s="5" t="str">
        <f>IF(ISNUMBER($C179),INDEX(#REF!,MATCH('_startovni_listina_vez (2)'!$C179,#REF!,0),1),"")</f>
        <v/>
      </c>
      <c r="G179" s="5" t="str">
        <f>IF(ISNUMBER($C179),INDEX(#REF!,MATCH('_startovni_listina_vez (2)'!$C179,#REF!,0),1),"")</f>
        <v/>
      </c>
      <c r="H179" s="5" t="str">
        <f>IF(ISNUMBER($C179),INDEX(#REF!,MATCH('_startovni_listina_vez (2)'!$C179,#REF!,0),1),"")</f>
        <v/>
      </c>
      <c r="I179" s="5" t="str">
        <f>IF(ISNUMBER($C179),INDEX(#REF!,MATCH('_startovni_listina_vez (2)'!$C179,#REF!,0),1),"")</f>
        <v/>
      </c>
      <c r="J179" s="5" t="str">
        <f>IF(ISNUMBER($C179),INDEX(#REF!,MATCH('_startovni_listina_vez (2)'!$C179,#REF!,0),1),"")</f>
        <v/>
      </c>
      <c r="M179" s="7" t="str">
        <f t="shared" si="17"/>
        <v/>
      </c>
      <c r="N179" s="11" t="str">
        <f t="shared" si="18"/>
        <v/>
      </c>
      <c r="O179" s="20">
        <f t="shared" si="14"/>
        <v>0</v>
      </c>
      <c r="P179" s="20" t="str">
        <f t="shared" si="15"/>
        <v xml:space="preserve"> </v>
      </c>
      <c r="Q179" s="20" t="str">
        <f t="shared" si="19"/>
        <v/>
      </c>
      <c r="R179" s="20" t="str">
        <f t="shared" si="20"/>
        <v/>
      </c>
    </row>
    <row r="180" spans="1:18" ht="17.25" customHeight="1" x14ac:dyDescent="0.25">
      <c r="A180" s="9" t="str">
        <f>IF(ISNUMBER(C180),(IF(AND(ISNUMBER(C180),OR(C180=1,IFERROR((MOD(C179,2)=0),"Nepravda"))),MAX($A$1:A179)+1,A179)),"")</f>
        <v/>
      </c>
      <c r="B180" s="10" t="str">
        <f t="shared" si="16"/>
        <v/>
      </c>
      <c r="C180" s="10" t="e">
        <f>IF(ROW()-1&lt;=MAX(#REF!),MAX($C$1:C179)+1,"")</f>
        <v>#REF!</v>
      </c>
      <c r="D180" s="10" t="str">
        <f>IF(ISNUMBER($C180),INDEX(#REF!,MATCH('_startovni_listina_vez (2)'!$C180,#REF!,0),1),"")</f>
        <v/>
      </c>
      <c r="E180" s="5" t="str">
        <f>IF(ISNUMBER($C180),INDEX(#REF!,MATCH('_startovni_listina_vez (2)'!$C180,#REF!,0),1),"")</f>
        <v/>
      </c>
      <c r="F180" s="5" t="str">
        <f>IF(ISNUMBER($C180),INDEX(#REF!,MATCH('_startovni_listina_vez (2)'!$C180,#REF!,0),1),"")</f>
        <v/>
      </c>
      <c r="G180" s="5" t="str">
        <f>IF(ISNUMBER($C180),INDEX(#REF!,MATCH('_startovni_listina_vez (2)'!$C180,#REF!,0),1),"")</f>
        <v/>
      </c>
      <c r="H180" s="5" t="str">
        <f>IF(ISNUMBER($C180),INDEX(#REF!,MATCH('_startovni_listina_vez (2)'!$C180,#REF!,0),1),"")</f>
        <v/>
      </c>
      <c r="I180" s="5" t="str">
        <f>IF(ISNUMBER($C180),INDEX(#REF!,MATCH('_startovni_listina_vez (2)'!$C180,#REF!,0),1),"")</f>
        <v/>
      </c>
      <c r="J180" s="5" t="str">
        <f>IF(ISNUMBER($C180),INDEX(#REF!,MATCH('_startovni_listina_vez (2)'!$C180,#REF!,0),1),"")</f>
        <v/>
      </c>
      <c r="M180" s="7" t="str">
        <f t="shared" si="17"/>
        <v/>
      </c>
      <c r="N180" s="11" t="str">
        <f t="shared" si="18"/>
        <v/>
      </c>
      <c r="O180" s="20">
        <f t="shared" si="14"/>
        <v>0</v>
      </c>
      <c r="P180" s="20" t="str">
        <f t="shared" si="15"/>
        <v xml:space="preserve"> </v>
      </c>
      <c r="Q180" s="20" t="str">
        <f t="shared" si="19"/>
        <v/>
      </c>
      <c r="R180" s="20" t="str">
        <f t="shared" si="20"/>
        <v/>
      </c>
    </row>
    <row r="181" spans="1:18" ht="17.25" customHeight="1" x14ac:dyDescent="0.25">
      <c r="A181" s="9" t="str">
        <f>IF(ISNUMBER(C181),(IF(AND(ISNUMBER(C181),OR(C181=1,IFERROR((MOD(C180,2)=0),"Nepravda"))),MAX($A$1:A180)+1,A180)),"")</f>
        <v/>
      </c>
      <c r="B181" s="10" t="str">
        <f t="shared" si="16"/>
        <v/>
      </c>
      <c r="C181" s="10" t="e">
        <f>IF(ROW()-1&lt;=MAX(#REF!),MAX($C$1:C180)+1,"")</f>
        <v>#REF!</v>
      </c>
      <c r="D181" s="10" t="str">
        <f>IF(ISNUMBER($C181),INDEX(#REF!,MATCH('_startovni_listina_vez (2)'!$C181,#REF!,0),1),"")</f>
        <v/>
      </c>
      <c r="E181" s="5" t="str">
        <f>IF(ISNUMBER($C181),INDEX(#REF!,MATCH('_startovni_listina_vez (2)'!$C181,#REF!,0),1),"")</f>
        <v/>
      </c>
      <c r="F181" s="5" t="str">
        <f>IF(ISNUMBER($C181),INDEX(#REF!,MATCH('_startovni_listina_vez (2)'!$C181,#REF!,0),1),"")</f>
        <v/>
      </c>
      <c r="G181" s="5" t="str">
        <f>IF(ISNUMBER($C181),INDEX(#REF!,MATCH('_startovni_listina_vez (2)'!$C181,#REF!,0),1),"")</f>
        <v/>
      </c>
      <c r="H181" s="5" t="str">
        <f>IF(ISNUMBER($C181),INDEX(#REF!,MATCH('_startovni_listina_vez (2)'!$C181,#REF!,0),1),"")</f>
        <v/>
      </c>
      <c r="I181" s="5" t="str">
        <f>IF(ISNUMBER($C181),INDEX(#REF!,MATCH('_startovni_listina_vez (2)'!$C181,#REF!,0),1),"")</f>
        <v/>
      </c>
      <c r="J181" s="5" t="str">
        <f>IF(ISNUMBER($C181),INDEX(#REF!,MATCH('_startovni_listina_vez (2)'!$C181,#REF!,0),1),"")</f>
        <v/>
      </c>
      <c r="M181" s="7" t="str">
        <f t="shared" si="17"/>
        <v/>
      </c>
      <c r="N181" s="11" t="str">
        <f t="shared" si="18"/>
        <v/>
      </c>
      <c r="O181" s="20">
        <f t="shared" si="14"/>
        <v>0</v>
      </c>
      <c r="P181" s="20" t="str">
        <f t="shared" si="15"/>
        <v xml:space="preserve"> </v>
      </c>
      <c r="Q181" s="20" t="str">
        <f t="shared" si="19"/>
        <v/>
      </c>
      <c r="R181" s="20" t="str">
        <f t="shared" si="20"/>
        <v/>
      </c>
    </row>
    <row r="182" spans="1:18" ht="17.25" customHeight="1" x14ac:dyDescent="0.25">
      <c r="A182" s="9" t="str">
        <f>IF(ISNUMBER(C182),(IF(AND(ISNUMBER(C182),OR(C182=1,IFERROR((MOD(C181,2)=0),"Nepravda"))),MAX($A$1:A181)+1,A181)),"")</f>
        <v/>
      </c>
      <c r="B182" s="10" t="str">
        <f t="shared" si="16"/>
        <v/>
      </c>
      <c r="C182" s="10" t="e">
        <f>IF(ROW()-1&lt;=MAX(#REF!),MAX($C$1:C181)+1,"")</f>
        <v>#REF!</v>
      </c>
      <c r="D182" s="10" t="str">
        <f>IF(ISNUMBER($C182),INDEX(#REF!,MATCH('_startovni_listina_vez (2)'!$C182,#REF!,0),1),"")</f>
        <v/>
      </c>
      <c r="E182" s="5" t="str">
        <f>IF(ISNUMBER($C182),INDEX(#REF!,MATCH('_startovni_listina_vez (2)'!$C182,#REF!,0),1),"")</f>
        <v/>
      </c>
      <c r="F182" s="5" t="str">
        <f>IF(ISNUMBER($C182),INDEX(#REF!,MATCH('_startovni_listina_vez (2)'!$C182,#REF!,0),1),"")</f>
        <v/>
      </c>
      <c r="G182" s="5" t="str">
        <f>IF(ISNUMBER($C182),INDEX(#REF!,MATCH('_startovni_listina_vez (2)'!$C182,#REF!,0),1),"")</f>
        <v/>
      </c>
      <c r="H182" s="5" t="str">
        <f>IF(ISNUMBER($C182),INDEX(#REF!,MATCH('_startovni_listina_vez (2)'!$C182,#REF!,0),1),"")</f>
        <v/>
      </c>
      <c r="I182" s="5" t="str">
        <f>IF(ISNUMBER($C182),INDEX(#REF!,MATCH('_startovni_listina_vez (2)'!$C182,#REF!,0),1),"")</f>
        <v/>
      </c>
      <c r="J182" s="5" t="str">
        <f>IF(ISNUMBER($C182),INDEX(#REF!,MATCH('_startovni_listina_vez (2)'!$C182,#REF!,0),1),"")</f>
        <v/>
      </c>
      <c r="M182" s="7" t="str">
        <f t="shared" si="17"/>
        <v/>
      </c>
      <c r="N182" s="11" t="str">
        <f t="shared" si="18"/>
        <v/>
      </c>
      <c r="O182" s="20">
        <f t="shared" si="14"/>
        <v>0</v>
      </c>
      <c r="P182" s="20" t="str">
        <f t="shared" si="15"/>
        <v xml:space="preserve"> </v>
      </c>
      <c r="Q182" s="20" t="str">
        <f t="shared" si="19"/>
        <v/>
      </c>
      <c r="R182" s="20" t="str">
        <f t="shared" si="20"/>
        <v/>
      </c>
    </row>
    <row r="183" spans="1:18" ht="17.25" customHeight="1" x14ac:dyDescent="0.25">
      <c r="A183" s="9" t="str">
        <f>IF(ISNUMBER(C183),(IF(AND(ISNUMBER(C183),OR(C183=1,IFERROR((MOD(C182,2)=0),"Nepravda"))),MAX($A$1:A182)+1,A182)),"")</f>
        <v/>
      </c>
      <c r="B183" s="10" t="str">
        <f t="shared" si="16"/>
        <v/>
      </c>
      <c r="C183" s="10" t="e">
        <f>IF(ROW()-1&lt;=MAX(#REF!),MAX($C$1:C182)+1,"")</f>
        <v>#REF!</v>
      </c>
      <c r="D183" s="10" t="str">
        <f>IF(ISNUMBER($C183),INDEX(#REF!,MATCH('_startovni_listina_vez (2)'!$C183,#REF!,0),1),"")</f>
        <v/>
      </c>
      <c r="E183" s="5" t="str">
        <f>IF(ISNUMBER($C183),INDEX(#REF!,MATCH('_startovni_listina_vez (2)'!$C183,#REF!,0),1),"")</f>
        <v/>
      </c>
      <c r="F183" s="5" t="str">
        <f>IF(ISNUMBER($C183),INDEX(#REF!,MATCH('_startovni_listina_vez (2)'!$C183,#REF!,0),1),"")</f>
        <v/>
      </c>
      <c r="G183" s="5" t="str">
        <f>IF(ISNUMBER($C183),INDEX(#REF!,MATCH('_startovni_listina_vez (2)'!$C183,#REF!,0),1),"")</f>
        <v/>
      </c>
      <c r="H183" s="5" t="str">
        <f>IF(ISNUMBER($C183),INDEX(#REF!,MATCH('_startovni_listina_vez (2)'!$C183,#REF!,0),1),"")</f>
        <v/>
      </c>
      <c r="I183" s="5" t="str">
        <f>IF(ISNUMBER($C183),INDEX(#REF!,MATCH('_startovni_listina_vez (2)'!$C183,#REF!,0),1),"")</f>
        <v/>
      </c>
      <c r="J183" s="5" t="str">
        <f>IF(ISNUMBER($C183),INDEX(#REF!,MATCH('_startovni_listina_vez (2)'!$C183,#REF!,0),1),"")</f>
        <v/>
      </c>
      <c r="M183" s="7" t="str">
        <f t="shared" si="17"/>
        <v/>
      </c>
      <c r="N183" s="11" t="str">
        <f t="shared" si="18"/>
        <v/>
      </c>
      <c r="O183" s="20">
        <f t="shared" si="14"/>
        <v>0</v>
      </c>
      <c r="P183" s="20" t="str">
        <f t="shared" si="15"/>
        <v xml:space="preserve"> </v>
      </c>
      <c r="Q183" s="20" t="str">
        <f t="shared" si="19"/>
        <v/>
      </c>
      <c r="R183" s="20" t="str">
        <f t="shared" si="20"/>
        <v/>
      </c>
    </row>
    <row r="184" spans="1:18" ht="17.25" customHeight="1" x14ac:dyDescent="0.25">
      <c r="A184" s="9" t="str">
        <f>IF(ISNUMBER(C184),(IF(AND(ISNUMBER(C184),OR(C184=1,IFERROR((MOD(C183,2)=0),"Nepravda"))),MAX($A$1:A183)+1,A183)),"")</f>
        <v/>
      </c>
      <c r="B184" s="10" t="str">
        <f t="shared" si="16"/>
        <v/>
      </c>
      <c r="C184" s="10" t="e">
        <f>IF(ROW()-1&lt;=MAX(#REF!),MAX($C$1:C183)+1,"")</f>
        <v>#REF!</v>
      </c>
      <c r="D184" s="10" t="str">
        <f>IF(ISNUMBER($C184),INDEX(#REF!,MATCH('_startovni_listina_vez (2)'!$C184,#REF!,0),1),"")</f>
        <v/>
      </c>
      <c r="E184" s="5" t="str">
        <f>IF(ISNUMBER($C184),INDEX(#REF!,MATCH('_startovni_listina_vez (2)'!$C184,#REF!,0),1),"")</f>
        <v/>
      </c>
      <c r="F184" s="5" t="str">
        <f>IF(ISNUMBER($C184),INDEX(#REF!,MATCH('_startovni_listina_vez (2)'!$C184,#REF!,0),1),"")</f>
        <v/>
      </c>
      <c r="G184" s="5" t="str">
        <f>IF(ISNUMBER($C184),INDEX(#REF!,MATCH('_startovni_listina_vez (2)'!$C184,#REF!,0),1),"")</f>
        <v/>
      </c>
      <c r="H184" s="5" t="str">
        <f>IF(ISNUMBER($C184),INDEX(#REF!,MATCH('_startovni_listina_vez (2)'!$C184,#REF!,0),1),"")</f>
        <v/>
      </c>
      <c r="I184" s="5" t="str">
        <f>IF(ISNUMBER($C184),INDEX(#REF!,MATCH('_startovni_listina_vez (2)'!$C184,#REF!,0),1),"")</f>
        <v/>
      </c>
      <c r="J184" s="5" t="str">
        <f>IF(ISNUMBER($C184),INDEX(#REF!,MATCH('_startovni_listina_vez (2)'!$C184,#REF!,0),1),"")</f>
        <v/>
      </c>
      <c r="M184" s="7" t="str">
        <f t="shared" si="17"/>
        <v/>
      </c>
      <c r="N184" s="11" t="str">
        <f t="shared" si="18"/>
        <v/>
      </c>
      <c r="O184" s="20">
        <f t="shared" si="14"/>
        <v>0</v>
      </c>
      <c r="P184" s="20" t="str">
        <f t="shared" si="15"/>
        <v xml:space="preserve"> </v>
      </c>
      <c r="Q184" s="20" t="str">
        <f t="shared" si="19"/>
        <v/>
      </c>
      <c r="R184" s="20" t="str">
        <f t="shared" si="20"/>
        <v/>
      </c>
    </row>
    <row r="185" spans="1:18" ht="17.25" customHeight="1" x14ac:dyDescent="0.25">
      <c r="A185" s="9" t="str">
        <f>IF(ISNUMBER(C185),(IF(AND(ISNUMBER(C185),OR(C185=1,IFERROR((MOD(C184,2)=0),"Nepravda"))),MAX($A$1:A184)+1,A184)),"")</f>
        <v/>
      </c>
      <c r="B185" s="10" t="str">
        <f t="shared" si="16"/>
        <v/>
      </c>
      <c r="C185" s="10" t="e">
        <f>IF(ROW()-1&lt;=MAX(#REF!),MAX($C$1:C184)+1,"")</f>
        <v>#REF!</v>
      </c>
      <c r="D185" s="10" t="str">
        <f>IF(ISNUMBER($C185),INDEX(#REF!,MATCH('_startovni_listina_vez (2)'!$C185,#REF!,0),1),"")</f>
        <v/>
      </c>
      <c r="E185" s="5" t="str">
        <f>IF(ISNUMBER($C185),INDEX(#REF!,MATCH('_startovni_listina_vez (2)'!$C185,#REF!,0),1),"")</f>
        <v/>
      </c>
      <c r="F185" s="5" t="str">
        <f>IF(ISNUMBER($C185),INDEX(#REF!,MATCH('_startovni_listina_vez (2)'!$C185,#REF!,0),1),"")</f>
        <v/>
      </c>
      <c r="G185" s="5" t="str">
        <f>IF(ISNUMBER($C185),INDEX(#REF!,MATCH('_startovni_listina_vez (2)'!$C185,#REF!,0),1),"")</f>
        <v/>
      </c>
      <c r="H185" s="5" t="str">
        <f>IF(ISNUMBER($C185),INDEX(#REF!,MATCH('_startovni_listina_vez (2)'!$C185,#REF!,0),1),"")</f>
        <v/>
      </c>
      <c r="I185" s="5" t="str">
        <f>IF(ISNUMBER($C185),INDEX(#REF!,MATCH('_startovni_listina_vez (2)'!$C185,#REF!,0),1),"")</f>
        <v/>
      </c>
      <c r="J185" s="5" t="str">
        <f>IF(ISNUMBER($C185),INDEX(#REF!,MATCH('_startovni_listina_vez (2)'!$C185,#REF!,0),1),"")</f>
        <v/>
      </c>
      <c r="M185" s="7" t="str">
        <f t="shared" si="17"/>
        <v/>
      </c>
      <c r="N185" s="11" t="str">
        <f t="shared" si="18"/>
        <v/>
      </c>
      <c r="O185" s="20">
        <f t="shared" si="14"/>
        <v>0</v>
      </c>
      <c r="P185" s="20" t="str">
        <f t="shared" si="15"/>
        <v xml:space="preserve"> </v>
      </c>
      <c r="Q185" s="20" t="str">
        <f t="shared" si="19"/>
        <v/>
      </c>
      <c r="R185" s="20" t="str">
        <f t="shared" si="20"/>
        <v/>
      </c>
    </row>
    <row r="186" spans="1:18" ht="17.25" customHeight="1" x14ac:dyDescent="0.25">
      <c r="A186" s="9" t="str">
        <f>IF(ISNUMBER(C186),(IF(AND(ISNUMBER(C186),OR(C186=1,IFERROR((MOD(C185,2)=0),"Nepravda"))),MAX($A$1:A185)+1,A185)),"")</f>
        <v/>
      </c>
      <c r="B186" s="10" t="str">
        <f t="shared" si="16"/>
        <v/>
      </c>
      <c r="C186" s="10" t="e">
        <f>IF(ROW()-1&lt;=MAX(#REF!),MAX($C$1:C185)+1,"")</f>
        <v>#REF!</v>
      </c>
      <c r="D186" s="10" t="str">
        <f>IF(ISNUMBER($C186),INDEX(#REF!,MATCH('_startovni_listina_vez (2)'!$C186,#REF!,0),1),"")</f>
        <v/>
      </c>
      <c r="E186" s="5" t="str">
        <f>IF(ISNUMBER($C186),INDEX(#REF!,MATCH('_startovni_listina_vez (2)'!$C186,#REF!,0),1),"")</f>
        <v/>
      </c>
      <c r="F186" s="5" t="str">
        <f>IF(ISNUMBER($C186),INDEX(#REF!,MATCH('_startovni_listina_vez (2)'!$C186,#REF!,0),1),"")</f>
        <v/>
      </c>
      <c r="G186" s="5" t="str">
        <f>IF(ISNUMBER($C186),INDEX(#REF!,MATCH('_startovni_listina_vez (2)'!$C186,#REF!,0),1),"")</f>
        <v/>
      </c>
      <c r="H186" s="5" t="str">
        <f>IF(ISNUMBER($C186),INDEX(#REF!,MATCH('_startovni_listina_vez (2)'!$C186,#REF!,0),1),"")</f>
        <v/>
      </c>
      <c r="I186" s="5" t="str">
        <f>IF(ISNUMBER($C186),INDEX(#REF!,MATCH('_startovni_listina_vez (2)'!$C186,#REF!,0),1),"")</f>
        <v/>
      </c>
      <c r="J186" s="5" t="str">
        <f>IF(ISNUMBER($C186),INDEX(#REF!,MATCH('_startovni_listina_vez (2)'!$C186,#REF!,0),1),"")</f>
        <v/>
      </c>
      <c r="M186" s="7" t="str">
        <f t="shared" si="17"/>
        <v/>
      </c>
      <c r="N186" s="11" t="str">
        <f t="shared" si="18"/>
        <v/>
      </c>
      <c r="O186" s="20">
        <f t="shared" si="14"/>
        <v>0</v>
      </c>
      <c r="P186" s="20" t="str">
        <f t="shared" si="15"/>
        <v xml:space="preserve"> </v>
      </c>
      <c r="Q186" s="20" t="str">
        <f t="shared" si="19"/>
        <v/>
      </c>
      <c r="R186" s="20" t="str">
        <f t="shared" si="20"/>
        <v/>
      </c>
    </row>
    <row r="187" spans="1:18" ht="17.25" customHeight="1" x14ac:dyDescent="0.25">
      <c r="A187" s="9" t="str">
        <f>IF(ISNUMBER(C187),(IF(AND(ISNUMBER(C187),OR(C187=1,IFERROR((MOD(C186,2)=0),"Nepravda"))),MAX($A$1:A186)+1,A186)),"")</f>
        <v/>
      </c>
      <c r="B187" s="10" t="str">
        <f t="shared" si="16"/>
        <v/>
      </c>
      <c r="C187" s="10" t="e">
        <f>IF(ROW()-1&lt;=MAX(#REF!),MAX($C$1:C186)+1,"")</f>
        <v>#REF!</v>
      </c>
      <c r="D187" s="10" t="str">
        <f>IF(ISNUMBER($C187),INDEX(#REF!,MATCH('_startovni_listina_vez (2)'!$C187,#REF!,0),1),"")</f>
        <v/>
      </c>
      <c r="E187" s="5" t="str">
        <f>IF(ISNUMBER($C187),INDEX(#REF!,MATCH('_startovni_listina_vez (2)'!$C187,#REF!,0),1),"")</f>
        <v/>
      </c>
      <c r="F187" s="5" t="str">
        <f>IF(ISNUMBER($C187),INDEX(#REF!,MATCH('_startovni_listina_vez (2)'!$C187,#REF!,0),1),"")</f>
        <v/>
      </c>
      <c r="G187" s="5" t="str">
        <f>IF(ISNUMBER($C187),INDEX(#REF!,MATCH('_startovni_listina_vez (2)'!$C187,#REF!,0),1),"")</f>
        <v/>
      </c>
      <c r="H187" s="5" t="str">
        <f>IF(ISNUMBER($C187),INDEX(#REF!,MATCH('_startovni_listina_vez (2)'!$C187,#REF!,0),1),"")</f>
        <v/>
      </c>
      <c r="I187" s="5" t="str">
        <f>IF(ISNUMBER($C187),INDEX(#REF!,MATCH('_startovni_listina_vez (2)'!$C187,#REF!,0),1),"")</f>
        <v/>
      </c>
      <c r="J187" s="5" t="str">
        <f>IF(ISNUMBER($C187),INDEX(#REF!,MATCH('_startovni_listina_vez (2)'!$C187,#REF!,0),1),"")</f>
        <v/>
      </c>
      <c r="M187" s="7" t="str">
        <f t="shared" si="17"/>
        <v/>
      </c>
      <c r="N187" s="11" t="str">
        <f t="shared" si="18"/>
        <v/>
      </c>
      <c r="O187" s="20">
        <f t="shared" si="14"/>
        <v>0</v>
      </c>
      <c r="P187" s="20" t="str">
        <f t="shared" si="15"/>
        <v xml:space="preserve"> </v>
      </c>
      <c r="Q187" s="20" t="str">
        <f t="shared" si="19"/>
        <v/>
      </c>
      <c r="R187" s="20" t="str">
        <f t="shared" si="20"/>
        <v/>
      </c>
    </row>
    <row r="188" spans="1:18" ht="17.25" customHeight="1" x14ac:dyDescent="0.25">
      <c r="A188" s="9" t="str">
        <f>IF(ISNUMBER(C188),(IF(AND(ISNUMBER(C188),OR(C188=1,IFERROR((MOD(C187,2)=0),"Nepravda"))),MAX($A$1:A187)+1,A187)),"")</f>
        <v/>
      </c>
      <c r="B188" s="10" t="str">
        <f t="shared" si="16"/>
        <v/>
      </c>
      <c r="C188" s="10" t="e">
        <f>IF(ROW()-1&lt;=MAX(#REF!),MAX($C$1:C187)+1,"")</f>
        <v>#REF!</v>
      </c>
      <c r="D188" s="10" t="str">
        <f>IF(ISNUMBER($C188),INDEX(#REF!,MATCH('_startovni_listina_vez (2)'!$C188,#REF!,0),1),"")</f>
        <v/>
      </c>
      <c r="E188" s="5" t="str">
        <f>IF(ISNUMBER($C188),INDEX(#REF!,MATCH('_startovni_listina_vez (2)'!$C188,#REF!,0),1),"")</f>
        <v/>
      </c>
      <c r="F188" s="5" t="str">
        <f>IF(ISNUMBER($C188),INDEX(#REF!,MATCH('_startovni_listina_vez (2)'!$C188,#REF!,0),1),"")</f>
        <v/>
      </c>
      <c r="G188" s="5" t="str">
        <f>IF(ISNUMBER($C188),INDEX(#REF!,MATCH('_startovni_listina_vez (2)'!$C188,#REF!,0),1),"")</f>
        <v/>
      </c>
      <c r="H188" s="5" t="str">
        <f>IF(ISNUMBER($C188),INDEX(#REF!,MATCH('_startovni_listina_vez (2)'!$C188,#REF!,0),1),"")</f>
        <v/>
      </c>
      <c r="I188" s="5" t="str">
        <f>IF(ISNUMBER($C188),INDEX(#REF!,MATCH('_startovni_listina_vez (2)'!$C188,#REF!,0),1),"")</f>
        <v/>
      </c>
      <c r="J188" s="5" t="str">
        <f>IF(ISNUMBER($C188),INDEX(#REF!,MATCH('_startovni_listina_vez (2)'!$C188,#REF!,0),1),"")</f>
        <v/>
      </c>
      <c r="M188" s="7" t="str">
        <f t="shared" si="17"/>
        <v/>
      </c>
      <c r="N188" s="11" t="str">
        <f t="shared" si="18"/>
        <v/>
      </c>
      <c r="O188" s="20">
        <f t="shared" si="14"/>
        <v>0</v>
      </c>
      <c r="P188" s="20" t="str">
        <f t="shared" si="15"/>
        <v xml:space="preserve"> </v>
      </c>
      <c r="Q188" s="20" t="str">
        <f t="shared" si="19"/>
        <v/>
      </c>
      <c r="R188" s="20" t="str">
        <f t="shared" si="20"/>
        <v/>
      </c>
    </row>
    <row r="189" spans="1:18" ht="17.25" customHeight="1" x14ac:dyDescent="0.25">
      <c r="A189" s="9" t="str">
        <f>IF(ISNUMBER(C189),(IF(AND(ISNUMBER(C189),OR(C189=1,IFERROR((MOD(C188,2)=0),"Nepravda"))),MAX($A$1:A188)+1,A188)),"")</f>
        <v/>
      </c>
      <c r="B189" s="10" t="str">
        <f t="shared" si="16"/>
        <v/>
      </c>
      <c r="C189" s="10" t="e">
        <f>IF(ROW()-1&lt;=MAX(#REF!),MAX($C$1:C188)+1,"")</f>
        <v>#REF!</v>
      </c>
      <c r="D189" s="10" t="str">
        <f>IF(ISNUMBER($C189),INDEX(#REF!,MATCH('_startovni_listina_vez (2)'!$C189,#REF!,0),1),"")</f>
        <v/>
      </c>
      <c r="E189" s="5" t="str">
        <f>IF(ISNUMBER($C189),INDEX(#REF!,MATCH('_startovni_listina_vez (2)'!$C189,#REF!,0),1),"")</f>
        <v/>
      </c>
      <c r="F189" s="5" t="str">
        <f>IF(ISNUMBER($C189),INDEX(#REF!,MATCH('_startovni_listina_vez (2)'!$C189,#REF!,0),1),"")</f>
        <v/>
      </c>
      <c r="G189" s="5" t="str">
        <f>IF(ISNUMBER($C189),INDEX(#REF!,MATCH('_startovni_listina_vez (2)'!$C189,#REF!,0),1),"")</f>
        <v/>
      </c>
      <c r="H189" s="5" t="str">
        <f>IF(ISNUMBER($C189),INDEX(#REF!,MATCH('_startovni_listina_vez (2)'!$C189,#REF!,0),1),"")</f>
        <v/>
      </c>
      <c r="I189" s="5" t="str">
        <f>IF(ISNUMBER($C189),INDEX(#REF!,MATCH('_startovni_listina_vez (2)'!$C189,#REF!,0),1),"")</f>
        <v/>
      </c>
      <c r="J189" s="5" t="str">
        <f>IF(ISNUMBER($C189),INDEX(#REF!,MATCH('_startovni_listina_vez (2)'!$C189,#REF!,0),1),"")</f>
        <v/>
      </c>
      <c r="M189" s="7" t="str">
        <f t="shared" si="17"/>
        <v/>
      </c>
      <c r="N189" s="11" t="str">
        <f t="shared" si="18"/>
        <v/>
      </c>
      <c r="O189" s="20">
        <f t="shared" si="14"/>
        <v>0</v>
      </c>
      <c r="P189" s="20" t="str">
        <f t="shared" si="15"/>
        <v xml:space="preserve"> </v>
      </c>
      <c r="Q189" s="20" t="str">
        <f t="shared" si="19"/>
        <v/>
      </c>
      <c r="R189" s="20" t="str">
        <f t="shared" si="20"/>
        <v/>
      </c>
    </row>
    <row r="190" spans="1:18" ht="17.25" customHeight="1" x14ac:dyDescent="0.25">
      <c r="A190" s="9" t="str">
        <f>IF(ISNUMBER(C190),(IF(AND(ISNUMBER(C190),OR(C190=1,IFERROR((MOD(C189,2)=0),"Nepravda"))),MAX($A$1:A189)+1,A189)),"")</f>
        <v/>
      </c>
      <c r="B190" s="10" t="str">
        <f t="shared" si="16"/>
        <v/>
      </c>
      <c r="C190" s="10" t="e">
        <f>IF(ROW()-1&lt;=MAX(#REF!),MAX($C$1:C189)+1,"")</f>
        <v>#REF!</v>
      </c>
      <c r="D190" s="10" t="str">
        <f>IF(ISNUMBER($C190),INDEX(#REF!,MATCH('_startovni_listina_vez (2)'!$C190,#REF!,0),1),"")</f>
        <v/>
      </c>
      <c r="E190" s="5" t="str">
        <f>IF(ISNUMBER($C190),INDEX(#REF!,MATCH('_startovni_listina_vez (2)'!$C190,#REF!,0),1),"")</f>
        <v/>
      </c>
      <c r="F190" s="5" t="str">
        <f>IF(ISNUMBER($C190),INDEX(#REF!,MATCH('_startovni_listina_vez (2)'!$C190,#REF!,0),1),"")</f>
        <v/>
      </c>
      <c r="G190" s="5" t="str">
        <f>IF(ISNUMBER($C190),INDEX(#REF!,MATCH('_startovni_listina_vez (2)'!$C190,#REF!,0),1),"")</f>
        <v/>
      </c>
      <c r="H190" s="5" t="str">
        <f>IF(ISNUMBER($C190),INDEX(#REF!,MATCH('_startovni_listina_vez (2)'!$C190,#REF!,0),1),"")</f>
        <v/>
      </c>
      <c r="I190" s="5" t="str">
        <f>IF(ISNUMBER($C190),INDEX(#REF!,MATCH('_startovni_listina_vez (2)'!$C190,#REF!,0),1),"")</f>
        <v/>
      </c>
      <c r="J190" s="5" t="str">
        <f>IF(ISNUMBER($C190),INDEX(#REF!,MATCH('_startovni_listina_vez (2)'!$C190,#REF!,0),1),"")</f>
        <v/>
      </c>
      <c r="M190" s="7" t="str">
        <f t="shared" si="17"/>
        <v/>
      </c>
      <c r="N190" s="11" t="str">
        <f t="shared" si="18"/>
        <v/>
      </c>
      <c r="O190" s="20">
        <f t="shared" si="14"/>
        <v>0</v>
      </c>
      <c r="P190" s="20" t="str">
        <f t="shared" si="15"/>
        <v xml:space="preserve"> </v>
      </c>
      <c r="Q190" s="20" t="str">
        <f t="shared" si="19"/>
        <v/>
      </c>
      <c r="R190" s="20" t="str">
        <f t="shared" si="20"/>
        <v/>
      </c>
    </row>
    <row r="191" spans="1:18" ht="17.25" customHeight="1" x14ac:dyDescent="0.25">
      <c r="A191" s="9" t="str">
        <f>IF(ISNUMBER(C191),(IF(AND(ISNUMBER(C191),OR(C191=1,IFERROR((MOD(C190,2)=0),"Nepravda"))),MAX($A$1:A190)+1,A190)),"")</f>
        <v/>
      </c>
      <c r="B191" s="10" t="str">
        <f t="shared" si="16"/>
        <v/>
      </c>
      <c r="C191" s="10" t="e">
        <f>IF(ROW()-1&lt;=MAX(#REF!),MAX($C$1:C190)+1,"")</f>
        <v>#REF!</v>
      </c>
      <c r="D191" s="10" t="str">
        <f>IF(ISNUMBER($C191),INDEX(#REF!,MATCH('_startovni_listina_vez (2)'!$C191,#REF!,0),1),"")</f>
        <v/>
      </c>
      <c r="E191" s="5" t="str">
        <f>IF(ISNUMBER($C191),INDEX(#REF!,MATCH('_startovni_listina_vez (2)'!$C191,#REF!,0),1),"")</f>
        <v/>
      </c>
      <c r="F191" s="5" t="str">
        <f>IF(ISNUMBER($C191),INDEX(#REF!,MATCH('_startovni_listina_vez (2)'!$C191,#REF!,0),1),"")</f>
        <v/>
      </c>
      <c r="G191" s="5" t="str">
        <f>IF(ISNUMBER($C191),INDEX(#REF!,MATCH('_startovni_listina_vez (2)'!$C191,#REF!,0),1),"")</f>
        <v/>
      </c>
      <c r="H191" s="5" t="str">
        <f>IF(ISNUMBER($C191),INDEX(#REF!,MATCH('_startovni_listina_vez (2)'!$C191,#REF!,0),1),"")</f>
        <v/>
      </c>
      <c r="I191" s="5" t="str">
        <f>IF(ISNUMBER($C191),INDEX(#REF!,MATCH('_startovni_listina_vez (2)'!$C191,#REF!,0),1),"")</f>
        <v/>
      </c>
      <c r="J191" s="5" t="str">
        <f>IF(ISNUMBER($C191),INDEX(#REF!,MATCH('_startovni_listina_vez (2)'!$C191,#REF!,0),1),"")</f>
        <v/>
      </c>
      <c r="M191" s="7" t="str">
        <f t="shared" si="17"/>
        <v/>
      </c>
      <c r="N191" s="11" t="str">
        <f t="shared" si="18"/>
        <v/>
      </c>
      <c r="O191" s="20">
        <f t="shared" si="14"/>
        <v>0</v>
      </c>
      <c r="P191" s="20" t="str">
        <f t="shared" si="15"/>
        <v xml:space="preserve"> </v>
      </c>
      <c r="Q191" s="20" t="str">
        <f t="shared" si="19"/>
        <v/>
      </c>
      <c r="R191" s="20" t="str">
        <f t="shared" si="20"/>
        <v/>
      </c>
    </row>
    <row r="192" spans="1:18" ht="17.25" customHeight="1" x14ac:dyDescent="0.25">
      <c r="A192" s="9" t="str">
        <f>IF(ISNUMBER(C192),(IF(AND(ISNUMBER(C192),OR(C192=1,IFERROR((MOD(C191,2)=0),"Nepravda"))),MAX($A$1:A191)+1,A191)),"")</f>
        <v/>
      </c>
      <c r="B192" s="10" t="str">
        <f t="shared" si="16"/>
        <v/>
      </c>
      <c r="C192" s="10" t="e">
        <f>IF(ROW()-1&lt;=MAX(#REF!),MAX($C$1:C191)+1,"")</f>
        <v>#REF!</v>
      </c>
      <c r="D192" s="10" t="str">
        <f>IF(ISNUMBER($C192),INDEX(#REF!,MATCH('_startovni_listina_vez (2)'!$C192,#REF!,0),1),"")</f>
        <v/>
      </c>
      <c r="E192" s="5" t="str">
        <f>IF(ISNUMBER($C192),INDEX(#REF!,MATCH('_startovni_listina_vez (2)'!$C192,#REF!,0),1),"")</f>
        <v/>
      </c>
      <c r="F192" s="5" t="str">
        <f>IF(ISNUMBER($C192),INDEX(#REF!,MATCH('_startovni_listina_vez (2)'!$C192,#REF!,0),1),"")</f>
        <v/>
      </c>
      <c r="G192" s="5" t="str">
        <f>IF(ISNUMBER($C192),INDEX(#REF!,MATCH('_startovni_listina_vez (2)'!$C192,#REF!,0),1),"")</f>
        <v/>
      </c>
      <c r="H192" s="5" t="str">
        <f>IF(ISNUMBER($C192),INDEX(#REF!,MATCH('_startovni_listina_vez (2)'!$C192,#REF!,0),1),"")</f>
        <v/>
      </c>
      <c r="I192" s="5" t="str">
        <f>IF(ISNUMBER($C192),INDEX(#REF!,MATCH('_startovni_listina_vez (2)'!$C192,#REF!,0),1),"")</f>
        <v/>
      </c>
      <c r="J192" s="5" t="str">
        <f>IF(ISNUMBER($C192),INDEX(#REF!,MATCH('_startovni_listina_vez (2)'!$C192,#REF!,0),1),"")</f>
        <v/>
      </c>
      <c r="M192" s="7" t="str">
        <f t="shared" si="17"/>
        <v/>
      </c>
      <c r="N192" s="11" t="str">
        <f t="shared" si="18"/>
        <v/>
      </c>
      <c r="O192" s="20">
        <f t="shared" si="14"/>
        <v>0</v>
      </c>
      <c r="P192" s="20" t="str">
        <f t="shared" si="15"/>
        <v xml:space="preserve"> </v>
      </c>
      <c r="Q192" s="20" t="str">
        <f t="shared" si="19"/>
        <v/>
      </c>
      <c r="R192" s="20" t="str">
        <f t="shared" si="20"/>
        <v/>
      </c>
    </row>
    <row r="193" spans="1:18" ht="17.25" customHeight="1" x14ac:dyDescent="0.25">
      <c r="A193" s="9" t="str">
        <f>IF(ISNUMBER(C193),(IF(AND(ISNUMBER(C193),OR(C193=1,IFERROR((MOD(C192,2)=0),"Nepravda"))),MAX($A$1:A192)+1,A192)),"")</f>
        <v/>
      </c>
      <c r="B193" s="10" t="str">
        <f t="shared" si="16"/>
        <v/>
      </c>
      <c r="C193" s="10" t="e">
        <f>IF(ROW()-1&lt;=MAX(#REF!),MAX($C$1:C192)+1,"")</f>
        <v>#REF!</v>
      </c>
      <c r="D193" s="10" t="str">
        <f>IF(ISNUMBER($C193),INDEX(#REF!,MATCH('_startovni_listina_vez (2)'!$C193,#REF!,0),1),"")</f>
        <v/>
      </c>
      <c r="E193" s="5" t="str">
        <f>IF(ISNUMBER($C193),INDEX(#REF!,MATCH('_startovni_listina_vez (2)'!$C193,#REF!,0),1),"")</f>
        <v/>
      </c>
      <c r="F193" s="5" t="str">
        <f>IF(ISNUMBER($C193),INDEX(#REF!,MATCH('_startovni_listina_vez (2)'!$C193,#REF!,0),1),"")</f>
        <v/>
      </c>
      <c r="G193" s="5" t="str">
        <f>IF(ISNUMBER($C193),INDEX(#REF!,MATCH('_startovni_listina_vez (2)'!$C193,#REF!,0),1),"")</f>
        <v/>
      </c>
      <c r="H193" s="5" t="str">
        <f>IF(ISNUMBER($C193),INDEX(#REF!,MATCH('_startovni_listina_vez (2)'!$C193,#REF!,0),1),"")</f>
        <v/>
      </c>
      <c r="I193" s="5" t="str">
        <f>IF(ISNUMBER($C193),INDEX(#REF!,MATCH('_startovni_listina_vez (2)'!$C193,#REF!,0),1),"")</f>
        <v/>
      </c>
      <c r="J193" s="5" t="str">
        <f>IF(ISNUMBER($C193),INDEX(#REF!,MATCH('_startovni_listina_vez (2)'!$C193,#REF!,0),1),"")</f>
        <v/>
      </c>
      <c r="M193" s="7" t="str">
        <f t="shared" si="17"/>
        <v/>
      </c>
      <c r="N193" s="11" t="str">
        <f t="shared" si="18"/>
        <v/>
      </c>
      <c r="O193" s="20">
        <f t="shared" si="14"/>
        <v>0</v>
      </c>
      <c r="P193" s="20" t="str">
        <f t="shared" si="15"/>
        <v xml:space="preserve"> </v>
      </c>
      <c r="Q193" s="20" t="str">
        <f t="shared" si="19"/>
        <v/>
      </c>
      <c r="R193" s="20" t="str">
        <f t="shared" si="20"/>
        <v/>
      </c>
    </row>
    <row r="194" spans="1:18" ht="17.25" customHeight="1" x14ac:dyDescent="0.25">
      <c r="A194" s="9" t="str">
        <f>IF(ISNUMBER(C194),(IF(AND(ISNUMBER(C194),OR(C194=1,IFERROR((MOD(C193,2)=0),"Nepravda"))),MAX($A$1:A193)+1,A193)),"")</f>
        <v/>
      </c>
      <c r="B194" s="10" t="str">
        <f t="shared" si="16"/>
        <v/>
      </c>
      <c r="C194" s="10" t="e">
        <f>IF(ROW()-1&lt;=MAX(#REF!),MAX($C$1:C193)+1,"")</f>
        <v>#REF!</v>
      </c>
      <c r="D194" s="10" t="str">
        <f>IF(ISNUMBER($C194),INDEX(#REF!,MATCH('_startovni_listina_vez (2)'!$C194,#REF!,0),1),"")</f>
        <v/>
      </c>
      <c r="E194" s="5" t="str">
        <f>IF(ISNUMBER($C194),INDEX(#REF!,MATCH('_startovni_listina_vez (2)'!$C194,#REF!,0),1),"")</f>
        <v/>
      </c>
      <c r="F194" s="5" t="str">
        <f>IF(ISNUMBER($C194),INDEX(#REF!,MATCH('_startovni_listina_vez (2)'!$C194,#REF!,0),1),"")</f>
        <v/>
      </c>
      <c r="G194" s="5" t="str">
        <f>IF(ISNUMBER($C194),INDEX(#REF!,MATCH('_startovni_listina_vez (2)'!$C194,#REF!,0),1),"")</f>
        <v/>
      </c>
      <c r="H194" s="5" t="str">
        <f>IF(ISNUMBER($C194),INDEX(#REF!,MATCH('_startovni_listina_vez (2)'!$C194,#REF!,0),1),"")</f>
        <v/>
      </c>
      <c r="I194" s="5" t="str">
        <f>IF(ISNUMBER($C194),INDEX(#REF!,MATCH('_startovni_listina_vez (2)'!$C194,#REF!,0),1),"")</f>
        <v/>
      </c>
      <c r="J194" s="5" t="str">
        <f>IF(ISNUMBER($C194),INDEX(#REF!,MATCH('_startovni_listina_vez (2)'!$C194,#REF!,0),1),"")</f>
        <v/>
      </c>
      <c r="M194" s="7" t="str">
        <f t="shared" si="17"/>
        <v/>
      </c>
      <c r="N194" s="11" t="str">
        <f t="shared" si="18"/>
        <v/>
      </c>
      <c r="O194" s="20">
        <f t="shared" ref="O194:O199" si="21">IF(ISNUMBER(C194),COUNTIFS(I:I,I194,A:A,A194),0)</f>
        <v>0</v>
      </c>
      <c r="P194" s="20" t="str">
        <f t="shared" ref="P194:P199" si="22">F194&amp;" "&amp;G194</f>
        <v xml:space="preserve"> </v>
      </c>
      <c r="Q194" s="20" t="str">
        <f t="shared" si="19"/>
        <v/>
      </c>
      <c r="R194" s="20" t="str">
        <f t="shared" si="20"/>
        <v/>
      </c>
    </row>
    <row r="195" spans="1:18" ht="17.25" customHeight="1" x14ac:dyDescent="0.25">
      <c r="A195" s="9" t="str">
        <f>IF(ISNUMBER(C195),(IF(AND(ISNUMBER(C195),OR(C195=1,IFERROR((MOD(C194,2)=0),"Nepravda"))),MAX($A$1:A194)+1,A194)),"")</f>
        <v/>
      </c>
      <c r="B195" s="10" t="str">
        <f>IFERROR(IF(MOD(C195,2)=0,2,MOD(C195,2)),"")</f>
        <v/>
      </c>
      <c r="C195" s="10" t="e">
        <f>IF(ROW()-1&lt;=MAX(#REF!),MAX($C$1:C194)+1,"")</f>
        <v>#REF!</v>
      </c>
      <c r="D195" s="10" t="str">
        <f>IF(ISNUMBER($C195),INDEX(#REF!,MATCH('_startovni_listina_vez (2)'!$C195,#REF!,0),1),"")</f>
        <v/>
      </c>
      <c r="E195" s="5" t="str">
        <f>IF(ISNUMBER($C195),INDEX(#REF!,MATCH('_startovni_listina_vez (2)'!$C195,#REF!,0),1),"")</f>
        <v/>
      </c>
      <c r="F195" s="5" t="str">
        <f>IF(ISNUMBER($C195),INDEX(#REF!,MATCH('_startovni_listina_vez (2)'!$C195,#REF!,0),1),"")</f>
        <v/>
      </c>
      <c r="G195" s="5" t="str">
        <f>IF(ISNUMBER($C195),INDEX(#REF!,MATCH('_startovni_listina_vez (2)'!$C195,#REF!,0),1),"")</f>
        <v/>
      </c>
      <c r="H195" s="5" t="str">
        <f>IF(ISNUMBER($C195),INDEX(#REF!,MATCH('_startovni_listina_vez (2)'!$C195,#REF!,0),1),"")</f>
        <v/>
      </c>
      <c r="I195" s="5" t="str">
        <f>IF(ISNUMBER($C195),INDEX(#REF!,MATCH('_startovni_listina_vez (2)'!$C195,#REF!,0),1),"")</f>
        <v/>
      </c>
      <c r="J195" s="5" t="str">
        <f>IF(ISNUMBER($C195),INDEX(#REF!,MATCH('_startovni_listina_vez (2)'!$C195,#REF!,0),1),"")</f>
        <v/>
      </c>
      <c r="M195" s="7" t="str">
        <f>IF(OR(ISNUMBER(K195),ISNUMBER(L195)),MIN(K195:L195),"")</f>
        <v/>
      </c>
      <c r="N195" s="11" t="str">
        <f>IFERROR(RANK(R195,$R$2:$R$199,2),"")</f>
        <v/>
      </c>
      <c r="O195" s="20">
        <f t="shared" si="21"/>
        <v>0</v>
      </c>
      <c r="P195" s="20" t="str">
        <f t="shared" si="22"/>
        <v xml:space="preserve"> </v>
      </c>
      <c r="Q195" s="20" t="str">
        <f>IF(OR(ISNUMBER(K195),ISNUMBER(L195)),IF(COUNTIF($M$2:$M$199,M195)&gt;1,MAX(K195:L195),M195),"")</f>
        <v/>
      </c>
      <c r="R195" s="20" t="str">
        <f t="shared" si="20"/>
        <v/>
      </c>
    </row>
    <row r="196" spans="1:18" ht="17.25" customHeight="1" x14ac:dyDescent="0.25">
      <c r="A196" s="9" t="str">
        <f>IF(ISNUMBER(C196),(IF(AND(ISNUMBER(C196),OR(C196=1,IFERROR((MOD(C195,2)=0),"Nepravda"))),MAX($A$1:A195)+1,A195)),"")</f>
        <v/>
      </c>
      <c r="B196" s="10" t="str">
        <f>IFERROR(IF(MOD(C196,2)=0,2,MOD(C196,2)),"")</f>
        <v/>
      </c>
      <c r="C196" s="10" t="e">
        <f>IF(ROW()-1&lt;=MAX(#REF!),MAX($C$1:C195)+1,"")</f>
        <v>#REF!</v>
      </c>
      <c r="D196" s="10" t="str">
        <f>IF(ISNUMBER($C196),INDEX(#REF!,MATCH('_startovni_listina_vez (2)'!$C196,#REF!,0),1),"")</f>
        <v/>
      </c>
      <c r="E196" s="5" t="str">
        <f>IF(ISNUMBER($C196),INDEX(#REF!,MATCH('_startovni_listina_vez (2)'!$C196,#REF!,0),1),"")</f>
        <v/>
      </c>
      <c r="F196" s="5" t="str">
        <f>IF(ISNUMBER($C196),INDEX(#REF!,MATCH('_startovni_listina_vez (2)'!$C196,#REF!,0),1),"")</f>
        <v/>
      </c>
      <c r="G196" s="5" t="str">
        <f>IF(ISNUMBER($C196),INDEX(#REF!,MATCH('_startovni_listina_vez (2)'!$C196,#REF!,0),1),"")</f>
        <v/>
      </c>
      <c r="H196" s="5" t="str">
        <f>IF(ISNUMBER($C196),INDEX(#REF!,MATCH('_startovni_listina_vez (2)'!$C196,#REF!,0),1),"")</f>
        <v/>
      </c>
      <c r="I196" s="5" t="str">
        <f>IF(ISNUMBER($C196),INDEX(#REF!,MATCH('_startovni_listina_vez (2)'!$C196,#REF!,0),1),"")</f>
        <v/>
      </c>
      <c r="J196" s="5" t="str">
        <f>IF(ISNUMBER($C196),INDEX(#REF!,MATCH('_startovni_listina_vez (2)'!$C196,#REF!,0),1),"")</f>
        <v/>
      </c>
      <c r="M196" s="7" t="str">
        <f>IF(OR(ISNUMBER(K196),ISNUMBER(L196)),MIN(K196:L196),"")</f>
        <v/>
      </c>
      <c r="N196" s="11" t="str">
        <f>IFERROR(RANK(R196,$R$2:$R$199,2),"")</f>
        <v/>
      </c>
      <c r="O196" s="20">
        <f t="shared" si="21"/>
        <v>0</v>
      </c>
      <c r="P196" s="20" t="str">
        <f t="shared" si="22"/>
        <v xml:space="preserve"> </v>
      </c>
      <c r="Q196" s="20" t="str">
        <f>IF(OR(ISNUMBER(K196),ISNUMBER(L196)),IF(COUNTIF($M$2:$M$199,M196)&gt;1,MAX(K196:L196),M196),"")</f>
        <v/>
      </c>
      <c r="R196" s="20" t="str">
        <f t="shared" si="20"/>
        <v/>
      </c>
    </row>
    <row r="197" spans="1:18" ht="17.25" customHeight="1" x14ac:dyDescent="0.25">
      <c r="A197" s="9" t="str">
        <f>IF(ISNUMBER(C197),(IF(AND(ISNUMBER(C197),OR(C197=1,IFERROR((MOD(C196,2)=0),"Nepravda"))),MAX($A$1:A196)+1,A196)),"")</f>
        <v/>
      </c>
      <c r="B197" s="10" t="str">
        <f>IFERROR(IF(MOD(C197,2)=0,2,MOD(C197,2)),"")</f>
        <v/>
      </c>
      <c r="C197" s="10" t="e">
        <f>IF(ROW()-1&lt;=MAX(#REF!),MAX($C$1:C196)+1,"")</f>
        <v>#REF!</v>
      </c>
      <c r="D197" s="10" t="str">
        <f>IF(ISNUMBER($C197),INDEX(#REF!,MATCH('_startovni_listina_vez (2)'!$C197,#REF!,0),1),"")</f>
        <v/>
      </c>
      <c r="E197" s="5" t="str">
        <f>IF(ISNUMBER($C197),INDEX(#REF!,MATCH('_startovni_listina_vez (2)'!$C197,#REF!,0),1),"")</f>
        <v/>
      </c>
      <c r="F197" s="5" t="str">
        <f>IF(ISNUMBER($C197),INDEX(#REF!,MATCH('_startovni_listina_vez (2)'!$C197,#REF!,0),1),"")</f>
        <v/>
      </c>
      <c r="G197" s="5" t="str">
        <f>IF(ISNUMBER($C197),INDEX(#REF!,MATCH('_startovni_listina_vez (2)'!$C197,#REF!,0),1),"")</f>
        <v/>
      </c>
      <c r="H197" s="5" t="str">
        <f>IF(ISNUMBER($C197),INDEX(#REF!,MATCH('_startovni_listina_vez (2)'!$C197,#REF!,0),1),"")</f>
        <v/>
      </c>
      <c r="I197" s="5" t="str">
        <f>IF(ISNUMBER($C197),INDEX(#REF!,MATCH('_startovni_listina_vez (2)'!$C197,#REF!,0),1),"")</f>
        <v/>
      </c>
      <c r="J197" s="5" t="str">
        <f>IF(ISNUMBER($C197),INDEX(#REF!,MATCH('_startovni_listina_vez (2)'!$C197,#REF!,0),1),"")</f>
        <v/>
      </c>
      <c r="M197" s="7" t="str">
        <f>IF(OR(ISNUMBER(K197),ISNUMBER(L197)),MIN(K197:L197),"")</f>
        <v/>
      </c>
      <c r="N197" s="11" t="str">
        <f>IFERROR(RANK(R197,$R$2:$R$199,2),"")</f>
        <v/>
      </c>
      <c r="O197" s="20">
        <f t="shared" si="21"/>
        <v>0</v>
      </c>
      <c r="P197" s="20" t="str">
        <f t="shared" si="22"/>
        <v xml:space="preserve"> </v>
      </c>
      <c r="Q197" s="20" t="str">
        <f>IF(OR(ISNUMBER(K197),ISNUMBER(L197)),IF(COUNTIF($M$2:$M$199,M197)&gt;1,MAX(K197:L197),M197),"")</f>
        <v/>
      </c>
      <c r="R197" s="20" t="str">
        <f t="shared" si="20"/>
        <v/>
      </c>
    </row>
    <row r="198" spans="1:18" ht="17.25" customHeight="1" x14ac:dyDescent="0.25">
      <c r="A198" s="9" t="str">
        <f>IF(ISNUMBER(C198),(IF(AND(ISNUMBER(C198),OR(C198=1,IFERROR((MOD(C197,2)=0),"Nepravda"))),MAX($A$1:A197)+1,A197)),"")</f>
        <v/>
      </c>
      <c r="B198" s="10" t="str">
        <f>IFERROR(IF(MOD(C198,2)=0,2,MOD(C198,2)),"")</f>
        <v/>
      </c>
      <c r="C198" s="10" t="e">
        <f>IF(ROW()-1&lt;=MAX(#REF!),MAX($C$1:C197)+1,"")</f>
        <v>#REF!</v>
      </c>
      <c r="D198" s="10" t="str">
        <f>IF(ISNUMBER($C198),INDEX(#REF!,MATCH('_startovni_listina_vez (2)'!$C198,#REF!,0),1),"")</f>
        <v/>
      </c>
      <c r="E198" s="5" t="str">
        <f>IF(ISNUMBER($C198),INDEX(#REF!,MATCH('_startovni_listina_vez (2)'!$C198,#REF!,0),1),"")</f>
        <v/>
      </c>
      <c r="F198" s="5" t="str">
        <f>IF(ISNUMBER($C198),INDEX(#REF!,MATCH('_startovni_listina_vez (2)'!$C198,#REF!,0),1),"")</f>
        <v/>
      </c>
      <c r="G198" s="5" t="str">
        <f>IF(ISNUMBER($C198),INDEX(#REF!,MATCH('_startovni_listina_vez (2)'!$C198,#REF!,0),1),"")</f>
        <v/>
      </c>
      <c r="H198" s="5" t="str">
        <f>IF(ISNUMBER($C198),INDEX(#REF!,MATCH('_startovni_listina_vez (2)'!$C198,#REF!,0),1),"")</f>
        <v/>
      </c>
      <c r="I198" s="5" t="str">
        <f>IF(ISNUMBER($C198),INDEX(#REF!,MATCH('_startovni_listina_vez (2)'!$C198,#REF!,0),1),"")</f>
        <v/>
      </c>
      <c r="J198" s="5" t="str">
        <f>IF(ISNUMBER($C198),INDEX(#REF!,MATCH('_startovni_listina_vez (2)'!$C198,#REF!,0),1),"")</f>
        <v/>
      </c>
      <c r="M198" s="7" t="str">
        <f>IF(OR(ISNUMBER(K198),ISNUMBER(L198)),MIN(K198:L198),"")</f>
        <v/>
      </c>
      <c r="N198" s="11" t="str">
        <f>IFERROR(RANK(R198,$R$2:$R$199,2),"")</f>
        <v/>
      </c>
      <c r="O198" s="20">
        <f t="shared" si="21"/>
        <v>0</v>
      </c>
      <c r="P198" s="20" t="str">
        <f t="shared" si="22"/>
        <v xml:space="preserve"> </v>
      </c>
      <c r="Q198" s="20" t="str">
        <f>IF(OR(ISNUMBER(K198),ISNUMBER(L198)),IF(COUNTIF($M$2:$M$199,M198)&gt;1,MAX(K198:L198),M198),"")</f>
        <v/>
      </c>
      <c r="R198" s="20" t="str">
        <f t="shared" si="20"/>
        <v/>
      </c>
    </row>
    <row r="199" spans="1:18" ht="17.25" customHeight="1" x14ac:dyDescent="0.25">
      <c r="A199" s="9" t="str">
        <f>IF(ISNUMBER(C199),(IF(AND(ISNUMBER(C199),OR(C199=1,IFERROR((MOD(C198,2)=0),"Nepravda"))),MAX($A$1:A198)+1,A198)),"")</f>
        <v/>
      </c>
      <c r="B199" s="10" t="str">
        <f>IFERROR(IF(MOD(C199,2)=0,2,MOD(C199,2)),"")</f>
        <v/>
      </c>
      <c r="C199" s="10" t="e">
        <f>IF(ROW()-1&lt;=MAX(#REF!),MAX($C$1:C198)+1,"")</f>
        <v>#REF!</v>
      </c>
      <c r="D199" s="10" t="str">
        <f>IF(ISNUMBER($C199),INDEX(#REF!,MATCH('_startovni_listina_vez (2)'!$C199,#REF!,0),1),"")</f>
        <v/>
      </c>
      <c r="E199" s="5" t="str">
        <f>IF(ISNUMBER($C199),INDEX(#REF!,MATCH('_startovni_listina_vez (2)'!$C199,#REF!,0),1),"")</f>
        <v/>
      </c>
      <c r="F199" s="5" t="str">
        <f>IF(ISNUMBER($C199),INDEX(#REF!,MATCH('_startovni_listina_vez (2)'!$C199,#REF!,0),1),"")</f>
        <v/>
      </c>
      <c r="G199" s="5" t="str">
        <f>IF(ISNUMBER($C199),INDEX(#REF!,MATCH('_startovni_listina_vez (2)'!$C199,#REF!,0),1),"")</f>
        <v/>
      </c>
      <c r="H199" s="5" t="str">
        <f>IF(ISNUMBER($C199),INDEX(#REF!,MATCH('_startovni_listina_vez (2)'!$C199,#REF!,0),1),"")</f>
        <v/>
      </c>
      <c r="I199" s="5" t="str">
        <f>IF(ISNUMBER($C199),INDEX(#REF!,MATCH('_startovni_listina_vez (2)'!$C199,#REF!,0),1),"")</f>
        <v/>
      </c>
      <c r="J199" s="5" t="str">
        <f>IF(ISNUMBER($C199),INDEX(#REF!,MATCH('_startovni_listina_vez (2)'!$C199,#REF!,0),1),"")</f>
        <v/>
      </c>
      <c r="M199" s="7" t="str">
        <f>IF(OR(ISNUMBER(K199),ISNUMBER(L199)),MIN(K199:L199),"")</f>
        <v/>
      </c>
      <c r="N199" s="11" t="str">
        <f>IFERROR(RANK(R199,$R$2:$R$199,2),"")</f>
        <v/>
      </c>
      <c r="O199" s="20">
        <f t="shared" si="21"/>
        <v>0</v>
      </c>
      <c r="P199" s="20" t="str">
        <f t="shared" si="22"/>
        <v xml:space="preserve"> </v>
      </c>
      <c r="Q199" s="20" t="str">
        <f>IF(OR(ISNUMBER(K199),ISNUMBER(L199)),IF(COUNTIF($M$2:$M$199,M199)&gt;1,MAX(K199:L199),M199),"")</f>
        <v/>
      </c>
      <c r="R199" s="20" t="str">
        <f>IFERROR(IF(COUNTIF($M$2:$M$199,M199)&gt;1,RANK(M199,$M$2:$M$199,2)+(RANK(Q199,$Q$2:$Q$199,2)/1000),RANK(M199,$M$2:$M$199,2)),"")</f>
        <v/>
      </c>
    </row>
  </sheetData>
  <autoFilter ref="A1:N199" xr:uid="{00000000-0009-0000-0000-000004000000}"/>
  <conditionalFormatting sqref="A2:N199">
    <cfRule type="expression" dxfId="3" priority="1">
      <formula>$O2&gt;1</formula>
    </cfRule>
    <cfRule type="expression" dxfId="2" priority="2">
      <formula>MOD($A2,2)=0</formula>
    </cfRule>
    <cfRule type="expression" dxfId="1" priority="3">
      <formula>ISNUMBER($C2)</formula>
    </cfRule>
  </conditionalFormatting>
  <conditionalFormatting sqref="V75:W169">
    <cfRule type="expression" dxfId="0" priority="4">
      <formula>#REF!&lt;2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8" fitToHeight="2" orientation="portrait" r:id="rId1"/>
  <headerFooter>
    <oddHeader>&amp;C&amp;"-,Tučná kurzíva"&amp;18&amp;A - &amp;F&amp;RTřebíč, &amp;D&amp;L&amp;B Český pohár 2019 &amp;B_x000D_v běhu na 100m s překážkami</oddHeader>
    <oddFooter>&amp;R&amp;P/&amp;N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E221"/>
  <sheetViews>
    <sheetView topLeftCell="A4" workbookViewId="0">
      <selection activeCell="B37" sqref="B37"/>
    </sheetView>
  </sheetViews>
  <sheetFormatPr defaultRowHeight="15" x14ac:dyDescent="0.25"/>
  <cols>
    <col min="1" max="1" width="3" bestFit="1" customWidth="1"/>
    <col min="2" max="2" width="3.5703125" bestFit="1" customWidth="1"/>
    <col min="3" max="3" width="2.85546875" bestFit="1" customWidth="1"/>
    <col min="4" max="4" width="4.85546875" bestFit="1" customWidth="1"/>
  </cols>
  <sheetData>
    <row r="1" spans="1:5" x14ac:dyDescent="0.25">
      <c r="A1">
        <v>1</v>
      </c>
      <c r="B1" t="s">
        <v>2</v>
      </c>
      <c r="D1" s="1" t="s">
        <v>0</v>
      </c>
      <c r="E1" s="1" t="s">
        <v>1</v>
      </c>
    </row>
    <row r="2" spans="1:5" x14ac:dyDescent="0.25">
      <c r="A2">
        <v>2</v>
      </c>
      <c r="B2" t="s">
        <v>3</v>
      </c>
      <c r="D2">
        <v>1</v>
      </c>
      <c r="E2" t="str">
        <f>"Běh_"&amp;INT(D2/4.01)+1</f>
        <v>Běh_1</v>
      </c>
    </row>
    <row r="3" spans="1:5" x14ac:dyDescent="0.25">
      <c r="A3">
        <v>3</v>
      </c>
      <c r="B3" t="s">
        <v>4</v>
      </c>
      <c r="D3">
        <v>2</v>
      </c>
      <c r="E3" t="str">
        <f t="shared" ref="E3:E66" si="0">"Běh_"&amp;INT(D3/4.01)+1</f>
        <v>Běh_1</v>
      </c>
    </row>
    <row r="4" spans="1:5" x14ac:dyDescent="0.25">
      <c r="A4">
        <v>4</v>
      </c>
      <c r="B4" t="s">
        <v>5</v>
      </c>
      <c r="D4">
        <v>3</v>
      </c>
      <c r="E4" t="str">
        <f t="shared" si="0"/>
        <v>Běh_1</v>
      </c>
    </row>
    <row r="5" spans="1:5" x14ac:dyDescent="0.25">
      <c r="A5">
        <v>5</v>
      </c>
      <c r="B5" t="s">
        <v>6</v>
      </c>
      <c r="D5">
        <v>4</v>
      </c>
      <c r="E5" t="str">
        <f t="shared" si="0"/>
        <v>Běh_1</v>
      </c>
    </row>
    <row r="6" spans="1:5" x14ac:dyDescent="0.25">
      <c r="A6">
        <v>6</v>
      </c>
      <c r="B6" t="s">
        <v>7</v>
      </c>
      <c r="D6">
        <v>5</v>
      </c>
      <c r="E6" t="str">
        <f t="shared" si="0"/>
        <v>Běh_2</v>
      </c>
    </row>
    <row r="7" spans="1:5" x14ac:dyDescent="0.25">
      <c r="A7">
        <v>7</v>
      </c>
      <c r="B7" t="s">
        <v>8</v>
      </c>
      <c r="D7">
        <v>6</v>
      </c>
      <c r="E7" t="str">
        <f t="shared" si="0"/>
        <v>Běh_2</v>
      </c>
    </row>
    <row r="8" spans="1:5" x14ac:dyDescent="0.25">
      <c r="A8">
        <v>8</v>
      </c>
      <c r="B8" t="s">
        <v>10</v>
      </c>
      <c r="D8">
        <v>7</v>
      </c>
      <c r="E8" t="str">
        <f t="shared" si="0"/>
        <v>Běh_2</v>
      </c>
    </row>
    <row r="9" spans="1:5" x14ac:dyDescent="0.25">
      <c r="A9">
        <v>9</v>
      </c>
      <c r="B9" t="s">
        <v>9</v>
      </c>
      <c r="D9">
        <v>8</v>
      </c>
      <c r="E9" t="str">
        <f t="shared" si="0"/>
        <v>Běh_2</v>
      </c>
    </row>
    <row r="10" spans="1:5" x14ac:dyDescent="0.25">
      <c r="A10">
        <v>10</v>
      </c>
      <c r="B10" t="s">
        <v>11</v>
      </c>
      <c r="D10">
        <v>9</v>
      </c>
      <c r="E10" t="str">
        <f t="shared" si="0"/>
        <v>Běh_3</v>
      </c>
    </row>
    <row r="11" spans="1:5" x14ac:dyDescent="0.25">
      <c r="A11">
        <v>11</v>
      </c>
      <c r="B11" t="s">
        <v>12</v>
      </c>
      <c r="D11">
        <v>10</v>
      </c>
      <c r="E11" t="str">
        <f t="shared" si="0"/>
        <v>Běh_3</v>
      </c>
    </row>
    <row r="12" spans="1:5" x14ac:dyDescent="0.25">
      <c r="A12">
        <v>12</v>
      </c>
      <c r="B12" t="s">
        <v>13</v>
      </c>
      <c r="D12">
        <v>11</v>
      </c>
      <c r="E12" t="str">
        <f t="shared" si="0"/>
        <v>Běh_3</v>
      </c>
    </row>
    <row r="13" spans="1:5" x14ac:dyDescent="0.25">
      <c r="A13">
        <v>13</v>
      </c>
      <c r="B13" t="s">
        <v>14</v>
      </c>
      <c r="D13">
        <v>12</v>
      </c>
      <c r="E13" t="str">
        <f t="shared" si="0"/>
        <v>Běh_3</v>
      </c>
    </row>
    <row r="14" spans="1:5" x14ac:dyDescent="0.25">
      <c r="A14">
        <v>14</v>
      </c>
      <c r="B14" t="s">
        <v>15</v>
      </c>
      <c r="D14">
        <v>13</v>
      </c>
      <c r="E14" t="str">
        <f t="shared" si="0"/>
        <v>Běh_4</v>
      </c>
    </row>
    <row r="15" spans="1:5" x14ac:dyDescent="0.25">
      <c r="A15">
        <v>15</v>
      </c>
      <c r="B15" t="s">
        <v>16</v>
      </c>
      <c r="D15">
        <v>14</v>
      </c>
      <c r="E15" t="str">
        <f t="shared" si="0"/>
        <v>Běh_4</v>
      </c>
    </row>
    <row r="16" spans="1:5" x14ac:dyDescent="0.25">
      <c r="A16">
        <v>16</v>
      </c>
      <c r="B16" t="s">
        <v>17</v>
      </c>
      <c r="D16">
        <v>15</v>
      </c>
      <c r="E16" t="str">
        <f t="shared" si="0"/>
        <v>Běh_4</v>
      </c>
    </row>
    <row r="17" spans="1:5" x14ac:dyDescent="0.25">
      <c r="A17">
        <v>17</v>
      </c>
      <c r="B17" t="s">
        <v>18</v>
      </c>
      <c r="D17">
        <v>16</v>
      </c>
      <c r="E17" t="str">
        <f t="shared" si="0"/>
        <v>Běh_4</v>
      </c>
    </row>
    <row r="18" spans="1:5" x14ac:dyDescent="0.25">
      <c r="A18">
        <v>18</v>
      </c>
      <c r="B18" t="s">
        <v>19</v>
      </c>
      <c r="D18">
        <v>17</v>
      </c>
      <c r="E18" t="str">
        <f t="shared" si="0"/>
        <v>Běh_5</v>
      </c>
    </row>
    <row r="19" spans="1:5" x14ac:dyDescent="0.25">
      <c r="A19">
        <v>19</v>
      </c>
      <c r="B19" t="s">
        <v>20</v>
      </c>
      <c r="D19">
        <v>18</v>
      </c>
      <c r="E19" t="str">
        <f t="shared" si="0"/>
        <v>Běh_5</v>
      </c>
    </row>
    <row r="20" spans="1:5" x14ac:dyDescent="0.25">
      <c r="A20">
        <v>20</v>
      </c>
      <c r="B20" t="s">
        <v>21</v>
      </c>
      <c r="D20">
        <v>19</v>
      </c>
      <c r="E20" t="str">
        <f t="shared" si="0"/>
        <v>Běh_5</v>
      </c>
    </row>
    <row r="21" spans="1:5" x14ac:dyDescent="0.25">
      <c r="A21">
        <v>21</v>
      </c>
      <c r="B21" t="s">
        <v>22</v>
      </c>
      <c r="D21">
        <v>20</v>
      </c>
      <c r="E21" t="str">
        <f t="shared" si="0"/>
        <v>Běh_5</v>
      </c>
    </row>
    <row r="22" spans="1:5" x14ac:dyDescent="0.25">
      <c r="A22">
        <v>22</v>
      </c>
      <c r="B22" t="s">
        <v>27</v>
      </c>
      <c r="D22">
        <v>21</v>
      </c>
      <c r="E22" t="str">
        <f t="shared" si="0"/>
        <v>Běh_6</v>
      </c>
    </row>
    <row r="23" spans="1:5" x14ac:dyDescent="0.25">
      <c r="A23">
        <v>23</v>
      </c>
      <c r="B23" t="s">
        <v>23</v>
      </c>
      <c r="D23">
        <v>22</v>
      </c>
      <c r="E23" t="str">
        <f t="shared" si="0"/>
        <v>Běh_6</v>
      </c>
    </row>
    <row r="24" spans="1:5" x14ac:dyDescent="0.25">
      <c r="A24">
        <v>24</v>
      </c>
      <c r="B24" t="s">
        <v>24</v>
      </c>
      <c r="D24">
        <v>23</v>
      </c>
      <c r="E24" t="str">
        <f t="shared" si="0"/>
        <v>Běh_6</v>
      </c>
    </row>
    <row r="25" spans="1:5" x14ac:dyDescent="0.25">
      <c r="A25">
        <v>25</v>
      </c>
      <c r="B25" t="s">
        <v>25</v>
      </c>
      <c r="D25">
        <v>24</v>
      </c>
      <c r="E25" t="str">
        <f t="shared" si="0"/>
        <v>Běh_6</v>
      </c>
    </row>
    <row r="26" spans="1:5" x14ac:dyDescent="0.25">
      <c r="A26">
        <v>26</v>
      </c>
      <c r="B26" t="s">
        <v>26</v>
      </c>
      <c r="D26">
        <v>25</v>
      </c>
      <c r="E26" t="str">
        <f t="shared" si="0"/>
        <v>Běh_7</v>
      </c>
    </row>
    <row r="27" spans="1:5" x14ac:dyDescent="0.25">
      <c r="A27">
        <v>27</v>
      </c>
      <c r="B27" t="s">
        <v>28</v>
      </c>
      <c r="D27">
        <v>26</v>
      </c>
      <c r="E27" t="str">
        <f t="shared" si="0"/>
        <v>Běh_7</v>
      </c>
    </row>
    <row r="28" spans="1:5" x14ac:dyDescent="0.25">
      <c r="A28">
        <v>28</v>
      </c>
      <c r="B28" t="s">
        <v>29</v>
      </c>
      <c r="D28">
        <v>27</v>
      </c>
      <c r="E28" t="str">
        <f t="shared" si="0"/>
        <v>Běh_7</v>
      </c>
    </row>
    <row r="29" spans="1:5" x14ac:dyDescent="0.25">
      <c r="A29">
        <v>29</v>
      </c>
      <c r="B29" t="s">
        <v>30</v>
      </c>
      <c r="D29">
        <v>28</v>
      </c>
      <c r="E29" t="str">
        <f t="shared" si="0"/>
        <v>Běh_7</v>
      </c>
    </row>
    <row r="30" spans="1:5" x14ac:dyDescent="0.25">
      <c r="A30">
        <v>30</v>
      </c>
      <c r="B30" t="s">
        <v>31</v>
      </c>
      <c r="D30">
        <v>29</v>
      </c>
      <c r="E30" t="str">
        <f t="shared" si="0"/>
        <v>Běh_8</v>
      </c>
    </row>
    <row r="31" spans="1:5" x14ac:dyDescent="0.25">
      <c r="A31">
        <v>31</v>
      </c>
      <c r="B31" t="s">
        <v>50</v>
      </c>
      <c r="D31">
        <v>30</v>
      </c>
      <c r="E31" t="str">
        <f t="shared" si="0"/>
        <v>Běh_8</v>
      </c>
    </row>
    <row r="32" spans="1:5" x14ac:dyDescent="0.25">
      <c r="A32">
        <v>32</v>
      </c>
      <c r="B32" t="s">
        <v>51</v>
      </c>
      <c r="D32">
        <v>31</v>
      </c>
      <c r="E32" t="str">
        <f t="shared" si="0"/>
        <v>Běh_8</v>
      </c>
    </row>
    <row r="33" spans="1:5" x14ac:dyDescent="0.25">
      <c r="A33">
        <v>33</v>
      </c>
      <c r="B33" t="s">
        <v>52</v>
      </c>
      <c r="D33">
        <v>32</v>
      </c>
      <c r="E33" t="str">
        <f t="shared" si="0"/>
        <v>Běh_8</v>
      </c>
    </row>
    <row r="34" spans="1:5" x14ac:dyDescent="0.25">
      <c r="A34">
        <v>34</v>
      </c>
      <c r="B34" t="s">
        <v>53</v>
      </c>
      <c r="D34">
        <v>33</v>
      </c>
      <c r="E34" t="str">
        <f t="shared" si="0"/>
        <v>Běh_9</v>
      </c>
    </row>
    <row r="35" spans="1:5" x14ac:dyDescent="0.25">
      <c r="A35">
        <v>35</v>
      </c>
      <c r="B35" t="s">
        <v>54</v>
      </c>
      <c r="D35">
        <v>34</v>
      </c>
      <c r="E35" t="str">
        <f t="shared" si="0"/>
        <v>Běh_9</v>
      </c>
    </row>
    <row r="36" spans="1:5" x14ac:dyDescent="0.25">
      <c r="A36">
        <v>36</v>
      </c>
      <c r="B36" t="s">
        <v>69</v>
      </c>
      <c r="D36">
        <v>35</v>
      </c>
      <c r="E36" t="str">
        <f t="shared" si="0"/>
        <v>Běh_9</v>
      </c>
    </row>
    <row r="37" spans="1:5" x14ac:dyDescent="0.25">
      <c r="D37">
        <v>36</v>
      </c>
      <c r="E37" t="str">
        <f t="shared" si="0"/>
        <v>Běh_9</v>
      </c>
    </row>
    <row r="38" spans="1:5" x14ac:dyDescent="0.25">
      <c r="D38">
        <v>37</v>
      </c>
      <c r="E38" t="str">
        <f t="shared" si="0"/>
        <v>Běh_10</v>
      </c>
    </row>
    <row r="39" spans="1:5" x14ac:dyDescent="0.25">
      <c r="D39">
        <v>38</v>
      </c>
      <c r="E39" t="str">
        <f t="shared" si="0"/>
        <v>Běh_10</v>
      </c>
    </row>
    <row r="40" spans="1:5" x14ac:dyDescent="0.25">
      <c r="D40">
        <v>39</v>
      </c>
      <c r="E40" t="str">
        <f t="shared" si="0"/>
        <v>Běh_10</v>
      </c>
    </row>
    <row r="41" spans="1:5" x14ac:dyDescent="0.25">
      <c r="D41">
        <v>40</v>
      </c>
      <c r="E41" t="str">
        <f t="shared" si="0"/>
        <v>Běh_10</v>
      </c>
    </row>
    <row r="42" spans="1:5" x14ac:dyDescent="0.25">
      <c r="D42">
        <v>41</v>
      </c>
      <c r="E42" t="str">
        <f t="shared" si="0"/>
        <v>Běh_11</v>
      </c>
    </row>
    <row r="43" spans="1:5" x14ac:dyDescent="0.25">
      <c r="D43">
        <v>42</v>
      </c>
      <c r="E43" t="str">
        <f t="shared" si="0"/>
        <v>Běh_11</v>
      </c>
    </row>
    <row r="44" spans="1:5" x14ac:dyDescent="0.25">
      <c r="D44">
        <v>43</v>
      </c>
      <c r="E44" t="str">
        <f t="shared" si="0"/>
        <v>Běh_11</v>
      </c>
    </row>
    <row r="45" spans="1:5" x14ac:dyDescent="0.25">
      <c r="D45">
        <v>44</v>
      </c>
      <c r="E45" t="str">
        <f t="shared" si="0"/>
        <v>Běh_11</v>
      </c>
    </row>
    <row r="46" spans="1:5" x14ac:dyDescent="0.25">
      <c r="D46">
        <v>45</v>
      </c>
      <c r="E46" t="str">
        <f t="shared" si="0"/>
        <v>Běh_12</v>
      </c>
    </row>
    <row r="47" spans="1:5" x14ac:dyDescent="0.25">
      <c r="D47">
        <v>46</v>
      </c>
      <c r="E47" t="str">
        <f t="shared" si="0"/>
        <v>Běh_12</v>
      </c>
    </row>
    <row r="48" spans="1:5" x14ac:dyDescent="0.25">
      <c r="D48">
        <v>47</v>
      </c>
      <c r="E48" t="str">
        <f t="shared" si="0"/>
        <v>Běh_12</v>
      </c>
    </row>
    <row r="49" spans="4:5" x14ac:dyDescent="0.25">
      <c r="D49">
        <v>48</v>
      </c>
      <c r="E49" t="str">
        <f t="shared" si="0"/>
        <v>Běh_12</v>
      </c>
    </row>
    <row r="50" spans="4:5" x14ac:dyDescent="0.25">
      <c r="D50">
        <v>49</v>
      </c>
      <c r="E50" t="str">
        <f t="shared" si="0"/>
        <v>Běh_13</v>
      </c>
    </row>
    <row r="51" spans="4:5" x14ac:dyDescent="0.25">
      <c r="D51">
        <v>50</v>
      </c>
      <c r="E51" t="str">
        <f t="shared" si="0"/>
        <v>Běh_13</v>
      </c>
    </row>
    <row r="52" spans="4:5" x14ac:dyDescent="0.25">
      <c r="D52">
        <v>51</v>
      </c>
      <c r="E52" t="str">
        <f t="shared" si="0"/>
        <v>Běh_13</v>
      </c>
    </row>
    <row r="53" spans="4:5" x14ac:dyDescent="0.25">
      <c r="D53">
        <v>52</v>
      </c>
      <c r="E53" t="str">
        <f t="shared" si="0"/>
        <v>Běh_13</v>
      </c>
    </row>
    <row r="54" spans="4:5" x14ac:dyDescent="0.25">
      <c r="D54">
        <v>53</v>
      </c>
      <c r="E54" t="str">
        <f t="shared" si="0"/>
        <v>Běh_14</v>
      </c>
    </row>
    <row r="55" spans="4:5" x14ac:dyDescent="0.25">
      <c r="D55">
        <v>54</v>
      </c>
      <c r="E55" t="str">
        <f t="shared" si="0"/>
        <v>Běh_14</v>
      </c>
    </row>
    <row r="56" spans="4:5" x14ac:dyDescent="0.25">
      <c r="D56">
        <v>55</v>
      </c>
      <c r="E56" t="str">
        <f t="shared" si="0"/>
        <v>Běh_14</v>
      </c>
    </row>
    <row r="57" spans="4:5" x14ac:dyDescent="0.25">
      <c r="D57">
        <v>56</v>
      </c>
      <c r="E57" t="str">
        <f t="shared" si="0"/>
        <v>Běh_14</v>
      </c>
    </row>
    <row r="58" spans="4:5" x14ac:dyDescent="0.25">
      <c r="D58">
        <v>57</v>
      </c>
      <c r="E58" t="str">
        <f t="shared" si="0"/>
        <v>Běh_15</v>
      </c>
    </row>
    <row r="59" spans="4:5" x14ac:dyDescent="0.25">
      <c r="D59">
        <v>58</v>
      </c>
      <c r="E59" t="str">
        <f t="shared" si="0"/>
        <v>Běh_15</v>
      </c>
    </row>
    <row r="60" spans="4:5" x14ac:dyDescent="0.25">
      <c r="D60">
        <v>59</v>
      </c>
      <c r="E60" t="str">
        <f t="shared" si="0"/>
        <v>Běh_15</v>
      </c>
    </row>
    <row r="61" spans="4:5" x14ac:dyDescent="0.25">
      <c r="D61">
        <v>60</v>
      </c>
      <c r="E61" t="str">
        <f t="shared" si="0"/>
        <v>Běh_15</v>
      </c>
    </row>
    <row r="62" spans="4:5" x14ac:dyDescent="0.25">
      <c r="D62">
        <v>61</v>
      </c>
      <c r="E62" t="str">
        <f t="shared" si="0"/>
        <v>Běh_16</v>
      </c>
    </row>
    <row r="63" spans="4:5" x14ac:dyDescent="0.25">
      <c r="D63">
        <v>62</v>
      </c>
      <c r="E63" t="str">
        <f t="shared" si="0"/>
        <v>Běh_16</v>
      </c>
    </row>
    <row r="64" spans="4:5" x14ac:dyDescent="0.25">
      <c r="D64">
        <v>63</v>
      </c>
      <c r="E64" t="str">
        <f t="shared" si="0"/>
        <v>Běh_16</v>
      </c>
    </row>
    <row r="65" spans="4:5" x14ac:dyDescent="0.25">
      <c r="D65">
        <v>64</v>
      </c>
      <c r="E65" t="str">
        <f t="shared" si="0"/>
        <v>Běh_16</v>
      </c>
    </row>
    <row r="66" spans="4:5" x14ac:dyDescent="0.25">
      <c r="D66">
        <v>65</v>
      </c>
      <c r="E66" t="str">
        <f t="shared" si="0"/>
        <v>Běh_17</v>
      </c>
    </row>
    <row r="67" spans="4:5" x14ac:dyDescent="0.25">
      <c r="D67">
        <v>66</v>
      </c>
      <c r="E67" t="str">
        <f t="shared" ref="E67:E130" si="1">"Běh_"&amp;INT(D67/4.01)+1</f>
        <v>Běh_17</v>
      </c>
    </row>
    <row r="68" spans="4:5" x14ac:dyDescent="0.25">
      <c r="D68">
        <v>67</v>
      </c>
      <c r="E68" t="str">
        <f t="shared" si="1"/>
        <v>Běh_17</v>
      </c>
    </row>
    <row r="69" spans="4:5" x14ac:dyDescent="0.25">
      <c r="D69">
        <v>68</v>
      </c>
      <c r="E69" t="str">
        <f t="shared" si="1"/>
        <v>Běh_17</v>
      </c>
    </row>
    <row r="70" spans="4:5" x14ac:dyDescent="0.25">
      <c r="D70">
        <v>69</v>
      </c>
      <c r="E70" t="str">
        <f t="shared" si="1"/>
        <v>Běh_18</v>
      </c>
    </row>
    <row r="71" spans="4:5" x14ac:dyDescent="0.25">
      <c r="D71">
        <v>70</v>
      </c>
      <c r="E71" t="str">
        <f t="shared" si="1"/>
        <v>Běh_18</v>
      </c>
    </row>
    <row r="72" spans="4:5" x14ac:dyDescent="0.25">
      <c r="D72">
        <v>71</v>
      </c>
      <c r="E72" t="str">
        <f t="shared" si="1"/>
        <v>Běh_18</v>
      </c>
    </row>
    <row r="73" spans="4:5" x14ac:dyDescent="0.25">
      <c r="D73">
        <v>72</v>
      </c>
      <c r="E73" t="str">
        <f t="shared" si="1"/>
        <v>Běh_18</v>
      </c>
    </row>
    <row r="74" spans="4:5" x14ac:dyDescent="0.25">
      <c r="D74">
        <v>73</v>
      </c>
      <c r="E74" t="str">
        <f t="shared" si="1"/>
        <v>Běh_19</v>
      </c>
    </row>
    <row r="75" spans="4:5" x14ac:dyDescent="0.25">
      <c r="D75">
        <v>74</v>
      </c>
      <c r="E75" t="str">
        <f t="shared" si="1"/>
        <v>Běh_19</v>
      </c>
    </row>
    <row r="76" spans="4:5" x14ac:dyDescent="0.25">
      <c r="D76">
        <v>75</v>
      </c>
      <c r="E76" t="str">
        <f t="shared" si="1"/>
        <v>Běh_19</v>
      </c>
    </row>
    <row r="77" spans="4:5" x14ac:dyDescent="0.25">
      <c r="D77">
        <v>76</v>
      </c>
      <c r="E77" t="str">
        <f t="shared" si="1"/>
        <v>Běh_19</v>
      </c>
    </row>
    <row r="78" spans="4:5" x14ac:dyDescent="0.25">
      <c r="D78">
        <v>77</v>
      </c>
      <c r="E78" t="str">
        <f t="shared" si="1"/>
        <v>Běh_20</v>
      </c>
    </row>
    <row r="79" spans="4:5" x14ac:dyDescent="0.25">
      <c r="D79">
        <v>78</v>
      </c>
      <c r="E79" t="str">
        <f t="shared" si="1"/>
        <v>Běh_20</v>
      </c>
    </row>
    <row r="80" spans="4:5" x14ac:dyDescent="0.25">
      <c r="D80">
        <v>79</v>
      </c>
      <c r="E80" t="str">
        <f t="shared" si="1"/>
        <v>Běh_20</v>
      </c>
    </row>
    <row r="81" spans="4:5" x14ac:dyDescent="0.25">
      <c r="D81">
        <v>80</v>
      </c>
      <c r="E81" t="str">
        <f t="shared" si="1"/>
        <v>Běh_20</v>
      </c>
    </row>
    <row r="82" spans="4:5" x14ac:dyDescent="0.25">
      <c r="D82">
        <v>81</v>
      </c>
      <c r="E82" t="str">
        <f t="shared" si="1"/>
        <v>Běh_21</v>
      </c>
    </row>
    <row r="83" spans="4:5" x14ac:dyDescent="0.25">
      <c r="D83">
        <v>82</v>
      </c>
      <c r="E83" t="str">
        <f t="shared" si="1"/>
        <v>Běh_21</v>
      </c>
    </row>
    <row r="84" spans="4:5" x14ac:dyDescent="0.25">
      <c r="D84">
        <v>83</v>
      </c>
      <c r="E84" t="str">
        <f t="shared" si="1"/>
        <v>Běh_21</v>
      </c>
    </row>
    <row r="85" spans="4:5" x14ac:dyDescent="0.25">
      <c r="D85">
        <v>84</v>
      </c>
      <c r="E85" t="str">
        <f t="shared" si="1"/>
        <v>Běh_21</v>
      </c>
    </row>
    <row r="86" spans="4:5" x14ac:dyDescent="0.25">
      <c r="D86">
        <v>85</v>
      </c>
      <c r="E86" t="str">
        <f t="shared" si="1"/>
        <v>Běh_22</v>
      </c>
    </row>
    <row r="87" spans="4:5" x14ac:dyDescent="0.25">
      <c r="D87">
        <v>86</v>
      </c>
      <c r="E87" t="str">
        <f t="shared" si="1"/>
        <v>Běh_22</v>
      </c>
    </row>
    <row r="88" spans="4:5" x14ac:dyDescent="0.25">
      <c r="D88">
        <v>87</v>
      </c>
      <c r="E88" t="str">
        <f t="shared" si="1"/>
        <v>Běh_22</v>
      </c>
    </row>
    <row r="89" spans="4:5" x14ac:dyDescent="0.25">
      <c r="D89">
        <v>88</v>
      </c>
      <c r="E89" t="str">
        <f t="shared" si="1"/>
        <v>Běh_22</v>
      </c>
    </row>
    <row r="90" spans="4:5" x14ac:dyDescent="0.25">
      <c r="D90">
        <v>89</v>
      </c>
      <c r="E90" t="str">
        <f t="shared" si="1"/>
        <v>Běh_23</v>
      </c>
    </row>
    <row r="91" spans="4:5" x14ac:dyDescent="0.25">
      <c r="D91">
        <v>90</v>
      </c>
      <c r="E91" t="str">
        <f t="shared" si="1"/>
        <v>Běh_23</v>
      </c>
    </row>
    <row r="92" spans="4:5" x14ac:dyDescent="0.25">
      <c r="D92">
        <v>91</v>
      </c>
      <c r="E92" t="str">
        <f t="shared" si="1"/>
        <v>Běh_23</v>
      </c>
    </row>
    <row r="93" spans="4:5" x14ac:dyDescent="0.25">
      <c r="D93">
        <v>92</v>
      </c>
      <c r="E93" t="str">
        <f t="shared" si="1"/>
        <v>Běh_23</v>
      </c>
    </row>
    <row r="94" spans="4:5" x14ac:dyDescent="0.25">
      <c r="D94">
        <v>93</v>
      </c>
      <c r="E94" t="str">
        <f t="shared" si="1"/>
        <v>Běh_24</v>
      </c>
    </row>
    <row r="95" spans="4:5" x14ac:dyDescent="0.25">
      <c r="D95">
        <v>94</v>
      </c>
      <c r="E95" t="str">
        <f t="shared" si="1"/>
        <v>Běh_24</v>
      </c>
    </row>
    <row r="96" spans="4:5" x14ac:dyDescent="0.25">
      <c r="D96">
        <v>95</v>
      </c>
      <c r="E96" t="str">
        <f t="shared" si="1"/>
        <v>Běh_24</v>
      </c>
    </row>
    <row r="97" spans="4:5" x14ac:dyDescent="0.25">
      <c r="D97">
        <v>96</v>
      </c>
      <c r="E97" t="str">
        <f t="shared" si="1"/>
        <v>Běh_24</v>
      </c>
    </row>
    <row r="98" spans="4:5" x14ac:dyDescent="0.25">
      <c r="D98">
        <v>97</v>
      </c>
      <c r="E98" t="str">
        <f t="shared" si="1"/>
        <v>Běh_25</v>
      </c>
    </row>
    <row r="99" spans="4:5" x14ac:dyDescent="0.25">
      <c r="D99">
        <v>98</v>
      </c>
      <c r="E99" t="str">
        <f t="shared" si="1"/>
        <v>Běh_25</v>
      </c>
    </row>
    <row r="100" spans="4:5" x14ac:dyDescent="0.25">
      <c r="D100">
        <v>99</v>
      </c>
      <c r="E100" t="str">
        <f t="shared" si="1"/>
        <v>Běh_25</v>
      </c>
    </row>
    <row r="101" spans="4:5" x14ac:dyDescent="0.25">
      <c r="D101">
        <v>100</v>
      </c>
      <c r="E101" t="str">
        <f t="shared" si="1"/>
        <v>Běh_25</v>
      </c>
    </row>
    <row r="102" spans="4:5" x14ac:dyDescent="0.25">
      <c r="D102">
        <v>101</v>
      </c>
      <c r="E102" t="str">
        <f t="shared" si="1"/>
        <v>Běh_26</v>
      </c>
    </row>
    <row r="103" spans="4:5" x14ac:dyDescent="0.25">
      <c r="D103">
        <v>102</v>
      </c>
      <c r="E103" t="str">
        <f t="shared" si="1"/>
        <v>Běh_26</v>
      </c>
    </row>
    <row r="104" spans="4:5" x14ac:dyDescent="0.25">
      <c r="D104">
        <v>103</v>
      </c>
      <c r="E104" t="str">
        <f t="shared" si="1"/>
        <v>Běh_26</v>
      </c>
    </row>
    <row r="105" spans="4:5" x14ac:dyDescent="0.25">
      <c r="D105">
        <v>104</v>
      </c>
      <c r="E105" t="str">
        <f t="shared" si="1"/>
        <v>Běh_26</v>
      </c>
    </row>
    <row r="106" spans="4:5" x14ac:dyDescent="0.25">
      <c r="D106">
        <v>105</v>
      </c>
      <c r="E106" t="str">
        <f t="shared" si="1"/>
        <v>Běh_27</v>
      </c>
    </row>
    <row r="107" spans="4:5" x14ac:dyDescent="0.25">
      <c r="D107">
        <v>106</v>
      </c>
      <c r="E107" t="str">
        <f t="shared" si="1"/>
        <v>Běh_27</v>
      </c>
    </row>
    <row r="108" spans="4:5" x14ac:dyDescent="0.25">
      <c r="D108">
        <v>107</v>
      </c>
      <c r="E108" t="str">
        <f t="shared" si="1"/>
        <v>Běh_27</v>
      </c>
    </row>
    <row r="109" spans="4:5" x14ac:dyDescent="0.25">
      <c r="D109">
        <v>108</v>
      </c>
      <c r="E109" t="str">
        <f t="shared" si="1"/>
        <v>Běh_27</v>
      </c>
    </row>
    <row r="110" spans="4:5" x14ac:dyDescent="0.25">
      <c r="D110">
        <v>109</v>
      </c>
      <c r="E110" t="str">
        <f t="shared" si="1"/>
        <v>Běh_28</v>
      </c>
    </row>
    <row r="111" spans="4:5" x14ac:dyDescent="0.25">
      <c r="D111">
        <v>110</v>
      </c>
      <c r="E111" t="str">
        <f t="shared" si="1"/>
        <v>Běh_28</v>
      </c>
    </row>
    <row r="112" spans="4:5" x14ac:dyDescent="0.25">
      <c r="D112">
        <v>111</v>
      </c>
      <c r="E112" t="str">
        <f t="shared" si="1"/>
        <v>Běh_28</v>
      </c>
    </row>
    <row r="113" spans="4:5" x14ac:dyDescent="0.25">
      <c r="D113">
        <v>112</v>
      </c>
      <c r="E113" t="str">
        <f t="shared" si="1"/>
        <v>Běh_28</v>
      </c>
    </row>
    <row r="114" spans="4:5" x14ac:dyDescent="0.25">
      <c r="D114">
        <v>113</v>
      </c>
      <c r="E114" t="str">
        <f t="shared" si="1"/>
        <v>Běh_29</v>
      </c>
    </row>
    <row r="115" spans="4:5" x14ac:dyDescent="0.25">
      <c r="D115">
        <v>114</v>
      </c>
      <c r="E115" t="str">
        <f t="shared" si="1"/>
        <v>Běh_29</v>
      </c>
    </row>
    <row r="116" spans="4:5" x14ac:dyDescent="0.25">
      <c r="D116">
        <v>115</v>
      </c>
      <c r="E116" t="str">
        <f t="shared" si="1"/>
        <v>Běh_29</v>
      </c>
    </row>
    <row r="117" spans="4:5" x14ac:dyDescent="0.25">
      <c r="D117">
        <v>116</v>
      </c>
      <c r="E117" t="str">
        <f t="shared" si="1"/>
        <v>Běh_29</v>
      </c>
    </row>
    <row r="118" spans="4:5" x14ac:dyDescent="0.25">
      <c r="D118">
        <v>117</v>
      </c>
      <c r="E118" t="str">
        <f t="shared" si="1"/>
        <v>Běh_30</v>
      </c>
    </row>
    <row r="119" spans="4:5" x14ac:dyDescent="0.25">
      <c r="D119">
        <v>118</v>
      </c>
      <c r="E119" t="str">
        <f t="shared" si="1"/>
        <v>Běh_30</v>
      </c>
    </row>
    <row r="120" spans="4:5" x14ac:dyDescent="0.25">
      <c r="D120">
        <v>119</v>
      </c>
      <c r="E120" t="str">
        <f t="shared" si="1"/>
        <v>Běh_30</v>
      </c>
    </row>
    <row r="121" spans="4:5" x14ac:dyDescent="0.25">
      <c r="D121">
        <v>120</v>
      </c>
      <c r="E121" t="str">
        <f t="shared" si="1"/>
        <v>Běh_30</v>
      </c>
    </row>
    <row r="122" spans="4:5" x14ac:dyDescent="0.25">
      <c r="D122">
        <v>121</v>
      </c>
      <c r="E122" t="str">
        <f t="shared" si="1"/>
        <v>Běh_31</v>
      </c>
    </row>
    <row r="123" spans="4:5" x14ac:dyDescent="0.25">
      <c r="D123">
        <v>122</v>
      </c>
      <c r="E123" t="str">
        <f t="shared" si="1"/>
        <v>Běh_31</v>
      </c>
    </row>
    <row r="124" spans="4:5" x14ac:dyDescent="0.25">
      <c r="D124">
        <v>123</v>
      </c>
      <c r="E124" t="str">
        <f t="shared" si="1"/>
        <v>Běh_31</v>
      </c>
    </row>
    <row r="125" spans="4:5" x14ac:dyDescent="0.25">
      <c r="D125">
        <v>124</v>
      </c>
      <c r="E125" t="str">
        <f t="shared" si="1"/>
        <v>Běh_31</v>
      </c>
    </row>
    <row r="126" spans="4:5" x14ac:dyDescent="0.25">
      <c r="D126">
        <v>125</v>
      </c>
      <c r="E126" t="str">
        <f t="shared" si="1"/>
        <v>Běh_32</v>
      </c>
    </row>
    <row r="127" spans="4:5" x14ac:dyDescent="0.25">
      <c r="D127">
        <v>126</v>
      </c>
      <c r="E127" t="str">
        <f t="shared" si="1"/>
        <v>Běh_32</v>
      </c>
    </row>
    <row r="128" spans="4:5" x14ac:dyDescent="0.25">
      <c r="D128">
        <v>127</v>
      </c>
      <c r="E128" t="str">
        <f t="shared" si="1"/>
        <v>Běh_32</v>
      </c>
    </row>
    <row r="129" spans="4:5" x14ac:dyDescent="0.25">
      <c r="D129">
        <v>128</v>
      </c>
      <c r="E129" t="str">
        <f t="shared" si="1"/>
        <v>Běh_32</v>
      </c>
    </row>
    <row r="130" spans="4:5" x14ac:dyDescent="0.25">
      <c r="D130">
        <v>129</v>
      </c>
      <c r="E130" t="str">
        <f t="shared" si="1"/>
        <v>Běh_33</v>
      </c>
    </row>
    <row r="131" spans="4:5" x14ac:dyDescent="0.25">
      <c r="D131">
        <v>130</v>
      </c>
      <c r="E131" t="str">
        <f t="shared" ref="E131:E194" si="2">"Běh_"&amp;INT(D131/4.01)+1</f>
        <v>Běh_33</v>
      </c>
    </row>
    <row r="132" spans="4:5" x14ac:dyDescent="0.25">
      <c r="D132">
        <v>131</v>
      </c>
      <c r="E132" t="str">
        <f t="shared" si="2"/>
        <v>Běh_33</v>
      </c>
    </row>
    <row r="133" spans="4:5" x14ac:dyDescent="0.25">
      <c r="D133">
        <v>132</v>
      </c>
      <c r="E133" t="str">
        <f t="shared" si="2"/>
        <v>Běh_33</v>
      </c>
    </row>
    <row r="134" spans="4:5" x14ac:dyDescent="0.25">
      <c r="D134">
        <v>133</v>
      </c>
      <c r="E134" t="str">
        <f t="shared" si="2"/>
        <v>Běh_34</v>
      </c>
    </row>
    <row r="135" spans="4:5" x14ac:dyDescent="0.25">
      <c r="D135">
        <v>134</v>
      </c>
      <c r="E135" t="str">
        <f t="shared" si="2"/>
        <v>Běh_34</v>
      </c>
    </row>
    <row r="136" spans="4:5" x14ac:dyDescent="0.25">
      <c r="D136">
        <v>135</v>
      </c>
      <c r="E136" t="str">
        <f t="shared" si="2"/>
        <v>Běh_34</v>
      </c>
    </row>
    <row r="137" spans="4:5" x14ac:dyDescent="0.25">
      <c r="D137">
        <v>136</v>
      </c>
      <c r="E137" t="str">
        <f t="shared" si="2"/>
        <v>Běh_34</v>
      </c>
    </row>
    <row r="138" spans="4:5" x14ac:dyDescent="0.25">
      <c r="D138">
        <v>137</v>
      </c>
      <c r="E138" t="str">
        <f t="shared" si="2"/>
        <v>Běh_35</v>
      </c>
    </row>
    <row r="139" spans="4:5" x14ac:dyDescent="0.25">
      <c r="D139">
        <v>138</v>
      </c>
      <c r="E139" t="str">
        <f t="shared" si="2"/>
        <v>Běh_35</v>
      </c>
    </row>
    <row r="140" spans="4:5" x14ac:dyDescent="0.25">
      <c r="D140">
        <v>139</v>
      </c>
      <c r="E140" t="str">
        <f t="shared" si="2"/>
        <v>Běh_35</v>
      </c>
    </row>
    <row r="141" spans="4:5" x14ac:dyDescent="0.25">
      <c r="D141">
        <v>140</v>
      </c>
      <c r="E141" t="str">
        <f t="shared" si="2"/>
        <v>Běh_35</v>
      </c>
    </row>
    <row r="142" spans="4:5" x14ac:dyDescent="0.25">
      <c r="D142">
        <v>141</v>
      </c>
      <c r="E142" t="str">
        <f t="shared" si="2"/>
        <v>Běh_36</v>
      </c>
    </row>
    <row r="143" spans="4:5" x14ac:dyDescent="0.25">
      <c r="D143">
        <v>142</v>
      </c>
      <c r="E143" t="str">
        <f t="shared" si="2"/>
        <v>Běh_36</v>
      </c>
    </row>
    <row r="144" spans="4:5" x14ac:dyDescent="0.25">
      <c r="D144">
        <v>143</v>
      </c>
      <c r="E144" t="str">
        <f t="shared" si="2"/>
        <v>Běh_36</v>
      </c>
    </row>
    <row r="145" spans="4:5" x14ac:dyDescent="0.25">
      <c r="D145">
        <v>144</v>
      </c>
      <c r="E145" t="str">
        <f t="shared" si="2"/>
        <v>Běh_36</v>
      </c>
    </row>
    <row r="146" spans="4:5" x14ac:dyDescent="0.25">
      <c r="D146">
        <v>145</v>
      </c>
      <c r="E146" t="str">
        <f t="shared" si="2"/>
        <v>Běh_37</v>
      </c>
    </row>
    <row r="147" spans="4:5" x14ac:dyDescent="0.25">
      <c r="D147">
        <v>146</v>
      </c>
      <c r="E147" t="str">
        <f t="shared" si="2"/>
        <v>Běh_37</v>
      </c>
    </row>
    <row r="148" spans="4:5" x14ac:dyDescent="0.25">
      <c r="D148">
        <v>147</v>
      </c>
      <c r="E148" t="str">
        <f t="shared" si="2"/>
        <v>Běh_37</v>
      </c>
    </row>
    <row r="149" spans="4:5" x14ac:dyDescent="0.25">
      <c r="D149">
        <v>148</v>
      </c>
      <c r="E149" t="str">
        <f t="shared" si="2"/>
        <v>Běh_37</v>
      </c>
    </row>
    <row r="150" spans="4:5" x14ac:dyDescent="0.25">
      <c r="D150">
        <v>149</v>
      </c>
      <c r="E150" t="str">
        <f t="shared" si="2"/>
        <v>Běh_38</v>
      </c>
    </row>
    <row r="151" spans="4:5" x14ac:dyDescent="0.25">
      <c r="D151">
        <v>150</v>
      </c>
      <c r="E151" t="str">
        <f t="shared" si="2"/>
        <v>Běh_38</v>
      </c>
    </row>
    <row r="152" spans="4:5" x14ac:dyDescent="0.25">
      <c r="D152">
        <v>151</v>
      </c>
      <c r="E152" t="str">
        <f t="shared" si="2"/>
        <v>Běh_38</v>
      </c>
    </row>
    <row r="153" spans="4:5" x14ac:dyDescent="0.25">
      <c r="D153">
        <v>152</v>
      </c>
      <c r="E153" t="str">
        <f t="shared" si="2"/>
        <v>Běh_38</v>
      </c>
    </row>
    <row r="154" spans="4:5" x14ac:dyDescent="0.25">
      <c r="D154">
        <v>153</v>
      </c>
      <c r="E154" t="str">
        <f t="shared" si="2"/>
        <v>Běh_39</v>
      </c>
    </row>
    <row r="155" spans="4:5" x14ac:dyDescent="0.25">
      <c r="D155">
        <v>154</v>
      </c>
      <c r="E155" t="str">
        <f t="shared" si="2"/>
        <v>Běh_39</v>
      </c>
    </row>
    <row r="156" spans="4:5" x14ac:dyDescent="0.25">
      <c r="D156">
        <v>155</v>
      </c>
      <c r="E156" t="str">
        <f t="shared" si="2"/>
        <v>Běh_39</v>
      </c>
    </row>
    <row r="157" spans="4:5" x14ac:dyDescent="0.25">
      <c r="D157">
        <v>156</v>
      </c>
      <c r="E157" t="str">
        <f t="shared" si="2"/>
        <v>Běh_39</v>
      </c>
    </row>
    <row r="158" spans="4:5" x14ac:dyDescent="0.25">
      <c r="D158">
        <v>157</v>
      </c>
      <c r="E158" t="str">
        <f t="shared" si="2"/>
        <v>Běh_40</v>
      </c>
    </row>
    <row r="159" spans="4:5" x14ac:dyDescent="0.25">
      <c r="D159">
        <v>158</v>
      </c>
      <c r="E159" t="str">
        <f t="shared" si="2"/>
        <v>Běh_40</v>
      </c>
    </row>
    <row r="160" spans="4:5" x14ac:dyDescent="0.25">
      <c r="D160">
        <v>159</v>
      </c>
      <c r="E160" t="str">
        <f t="shared" si="2"/>
        <v>Běh_40</v>
      </c>
    </row>
    <row r="161" spans="4:5" x14ac:dyDescent="0.25">
      <c r="D161">
        <v>160</v>
      </c>
      <c r="E161" t="str">
        <f t="shared" si="2"/>
        <v>Běh_40</v>
      </c>
    </row>
    <row r="162" spans="4:5" x14ac:dyDescent="0.25">
      <c r="D162">
        <v>161</v>
      </c>
      <c r="E162" t="str">
        <f t="shared" si="2"/>
        <v>Běh_41</v>
      </c>
    </row>
    <row r="163" spans="4:5" x14ac:dyDescent="0.25">
      <c r="D163">
        <v>162</v>
      </c>
      <c r="E163" t="str">
        <f t="shared" si="2"/>
        <v>Běh_41</v>
      </c>
    </row>
    <row r="164" spans="4:5" x14ac:dyDescent="0.25">
      <c r="D164">
        <v>163</v>
      </c>
      <c r="E164" t="str">
        <f t="shared" si="2"/>
        <v>Běh_41</v>
      </c>
    </row>
    <row r="165" spans="4:5" x14ac:dyDescent="0.25">
      <c r="D165">
        <v>164</v>
      </c>
      <c r="E165" t="str">
        <f t="shared" si="2"/>
        <v>Běh_41</v>
      </c>
    </row>
    <row r="166" spans="4:5" x14ac:dyDescent="0.25">
      <c r="D166">
        <v>165</v>
      </c>
      <c r="E166" t="str">
        <f t="shared" si="2"/>
        <v>Běh_42</v>
      </c>
    </row>
    <row r="167" spans="4:5" x14ac:dyDescent="0.25">
      <c r="D167">
        <v>166</v>
      </c>
      <c r="E167" t="str">
        <f t="shared" si="2"/>
        <v>Běh_42</v>
      </c>
    </row>
    <row r="168" spans="4:5" x14ac:dyDescent="0.25">
      <c r="D168">
        <v>167</v>
      </c>
      <c r="E168" t="str">
        <f t="shared" si="2"/>
        <v>Běh_42</v>
      </c>
    </row>
    <row r="169" spans="4:5" x14ac:dyDescent="0.25">
      <c r="D169">
        <v>168</v>
      </c>
      <c r="E169" t="str">
        <f t="shared" si="2"/>
        <v>Běh_42</v>
      </c>
    </row>
    <row r="170" spans="4:5" x14ac:dyDescent="0.25">
      <c r="D170">
        <v>169</v>
      </c>
      <c r="E170" t="str">
        <f t="shared" si="2"/>
        <v>Běh_43</v>
      </c>
    </row>
    <row r="171" spans="4:5" x14ac:dyDescent="0.25">
      <c r="D171">
        <v>170</v>
      </c>
      <c r="E171" t="str">
        <f t="shared" si="2"/>
        <v>Běh_43</v>
      </c>
    </row>
    <row r="172" spans="4:5" x14ac:dyDescent="0.25">
      <c r="D172">
        <v>171</v>
      </c>
      <c r="E172" t="str">
        <f t="shared" si="2"/>
        <v>Běh_43</v>
      </c>
    </row>
    <row r="173" spans="4:5" x14ac:dyDescent="0.25">
      <c r="D173">
        <v>172</v>
      </c>
      <c r="E173" t="str">
        <f t="shared" si="2"/>
        <v>Běh_43</v>
      </c>
    </row>
    <row r="174" spans="4:5" x14ac:dyDescent="0.25">
      <c r="D174">
        <v>173</v>
      </c>
      <c r="E174" t="str">
        <f t="shared" si="2"/>
        <v>Běh_44</v>
      </c>
    </row>
    <row r="175" spans="4:5" x14ac:dyDescent="0.25">
      <c r="D175">
        <v>174</v>
      </c>
      <c r="E175" t="str">
        <f t="shared" si="2"/>
        <v>Běh_44</v>
      </c>
    </row>
    <row r="176" spans="4:5" x14ac:dyDescent="0.25">
      <c r="D176">
        <v>175</v>
      </c>
      <c r="E176" t="str">
        <f t="shared" si="2"/>
        <v>Běh_44</v>
      </c>
    </row>
    <row r="177" spans="4:5" x14ac:dyDescent="0.25">
      <c r="D177">
        <v>176</v>
      </c>
      <c r="E177" t="str">
        <f t="shared" si="2"/>
        <v>Běh_44</v>
      </c>
    </row>
    <row r="178" spans="4:5" x14ac:dyDescent="0.25">
      <c r="D178">
        <v>177</v>
      </c>
      <c r="E178" t="str">
        <f t="shared" si="2"/>
        <v>Běh_45</v>
      </c>
    </row>
    <row r="179" spans="4:5" x14ac:dyDescent="0.25">
      <c r="D179">
        <v>178</v>
      </c>
      <c r="E179" t="str">
        <f t="shared" si="2"/>
        <v>Běh_45</v>
      </c>
    </row>
    <row r="180" spans="4:5" x14ac:dyDescent="0.25">
      <c r="D180">
        <v>179</v>
      </c>
      <c r="E180" t="str">
        <f t="shared" si="2"/>
        <v>Běh_45</v>
      </c>
    </row>
    <row r="181" spans="4:5" x14ac:dyDescent="0.25">
      <c r="D181">
        <v>180</v>
      </c>
      <c r="E181" t="str">
        <f t="shared" si="2"/>
        <v>Běh_45</v>
      </c>
    </row>
    <row r="182" spans="4:5" x14ac:dyDescent="0.25">
      <c r="D182">
        <v>181</v>
      </c>
      <c r="E182" t="str">
        <f t="shared" si="2"/>
        <v>Běh_46</v>
      </c>
    </row>
    <row r="183" spans="4:5" x14ac:dyDescent="0.25">
      <c r="D183">
        <v>182</v>
      </c>
      <c r="E183" t="str">
        <f t="shared" si="2"/>
        <v>Běh_46</v>
      </c>
    </row>
    <row r="184" spans="4:5" x14ac:dyDescent="0.25">
      <c r="D184">
        <v>183</v>
      </c>
      <c r="E184" t="str">
        <f t="shared" si="2"/>
        <v>Běh_46</v>
      </c>
    </row>
    <row r="185" spans="4:5" x14ac:dyDescent="0.25">
      <c r="D185">
        <v>184</v>
      </c>
      <c r="E185" t="str">
        <f t="shared" si="2"/>
        <v>Běh_46</v>
      </c>
    </row>
    <row r="186" spans="4:5" x14ac:dyDescent="0.25">
      <c r="D186">
        <v>185</v>
      </c>
      <c r="E186" t="str">
        <f t="shared" si="2"/>
        <v>Běh_47</v>
      </c>
    </row>
    <row r="187" spans="4:5" x14ac:dyDescent="0.25">
      <c r="D187">
        <v>186</v>
      </c>
      <c r="E187" t="str">
        <f t="shared" si="2"/>
        <v>Běh_47</v>
      </c>
    </row>
    <row r="188" spans="4:5" x14ac:dyDescent="0.25">
      <c r="D188">
        <v>187</v>
      </c>
      <c r="E188" t="str">
        <f t="shared" si="2"/>
        <v>Běh_47</v>
      </c>
    </row>
    <row r="189" spans="4:5" x14ac:dyDescent="0.25">
      <c r="D189">
        <v>188</v>
      </c>
      <c r="E189" t="str">
        <f t="shared" si="2"/>
        <v>Běh_47</v>
      </c>
    </row>
    <row r="190" spans="4:5" x14ac:dyDescent="0.25">
      <c r="D190">
        <v>189</v>
      </c>
      <c r="E190" t="str">
        <f t="shared" si="2"/>
        <v>Běh_48</v>
      </c>
    </row>
    <row r="191" spans="4:5" x14ac:dyDescent="0.25">
      <c r="D191">
        <v>190</v>
      </c>
      <c r="E191" t="str">
        <f t="shared" si="2"/>
        <v>Běh_48</v>
      </c>
    </row>
    <row r="192" spans="4:5" x14ac:dyDescent="0.25">
      <c r="D192">
        <v>191</v>
      </c>
      <c r="E192" t="str">
        <f t="shared" si="2"/>
        <v>Běh_48</v>
      </c>
    </row>
    <row r="193" spans="4:5" x14ac:dyDescent="0.25">
      <c r="D193">
        <v>192</v>
      </c>
      <c r="E193" t="str">
        <f t="shared" si="2"/>
        <v>Běh_48</v>
      </c>
    </row>
    <row r="194" spans="4:5" x14ac:dyDescent="0.25">
      <c r="D194">
        <v>193</v>
      </c>
      <c r="E194" t="str">
        <f t="shared" si="2"/>
        <v>Běh_49</v>
      </c>
    </row>
    <row r="195" spans="4:5" x14ac:dyDescent="0.25">
      <c r="D195">
        <v>194</v>
      </c>
      <c r="E195" t="str">
        <f t="shared" ref="E195:E221" si="3">"Běh_"&amp;INT(D195/4.01)+1</f>
        <v>Běh_49</v>
      </c>
    </row>
    <row r="196" spans="4:5" x14ac:dyDescent="0.25">
      <c r="D196">
        <v>195</v>
      </c>
      <c r="E196" t="str">
        <f t="shared" si="3"/>
        <v>Běh_49</v>
      </c>
    </row>
    <row r="197" spans="4:5" x14ac:dyDescent="0.25">
      <c r="D197">
        <v>196</v>
      </c>
      <c r="E197" t="str">
        <f t="shared" si="3"/>
        <v>Běh_49</v>
      </c>
    </row>
    <row r="198" spans="4:5" x14ac:dyDescent="0.25">
      <c r="D198">
        <v>197</v>
      </c>
      <c r="E198" t="str">
        <f t="shared" si="3"/>
        <v>Běh_50</v>
      </c>
    </row>
    <row r="199" spans="4:5" x14ac:dyDescent="0.25">
      <c r="D199">
        <v>198</v>
      </c>
      <c r="E199" t="str">
        <f t="shared" si="3"/>
        <v>Běh_50</v>
      </c>
    </row>
    <row r="200" spans="4:5" x14ac:dyDescent="0.25">
      <c r="D200">
        <v>199</v>
      </c>
      <c r="E200" t="str">
        <f t="shared" si="3"/>
        <v>Běh_50</v>
      </c>
    </row>
    <row r="201" spans="4:5" x14ac:dyDescent="0.25">
      <c r="D201">
        <v>200</v>
      </c>
      <c r="E201" t="str">
        <f t="shared" si="3"/>
        <v>Běh_50</v>
      </c>
    </row>
    <row r="202" spans="4:5" x14ac:dyDescent="0.25">
      <c r="D202">
        <v>201</v>
      </c>
      <c r="E202" t="str">
        <f t="shared" si="3"/>
        <v>Běh_51</v>
      </c>
    </row>
    <row r="203" spans="4:5" x14ac:dyDescent="0.25">
      <c r="D203">
        <v>202</v>
      </c>
      <c r="E203" t="str">
        <f t="shared" si="3"/>
        <v>Běh_51</v>
      </c>
    </row>
    <row r="204" spans="4:5" x14ac:dyDescent="0.25">
      <c r="D204">
        <v>203</v>
      </c>
      <c r="E204" t="str">
        <f t="shared" si="3"/>
        <v>Běh_51</v>
      </c>
    </row>
    <row r="205" spans="4:5" x14ac:dyDescent="0.25">
      <c r="D205">
        <v>204</v>
      </c>
      <c r="E205" t="str">
        <f t="shared" si="3"/>
        <v>Běh_51</v>
      </c>
    </row>
    <row r="206" spans="4:5" x14ac:dyDescent="0.25">
      <c r="D206">
        <v>205</v>
      </c>
      <c r="E206" t="str">
        <f t="shared" si="3"/>
        <v>Běh_52</v>
      </c>
    </row>
    <row r="207" spans="4:5" x14ac:dyDescent="0.25">
      <c r="D207">
        <v>206</v>
      </c>
      <c r="E207" t="str">
        <f t="shared" si="3"/>
        <v>Běh_52</v>
      </c>
    </row>
    <row r="208" spans="4:5" x14ac:dyDescent="0.25">
      <c r="D208">
        <v>207</v>
      </c>
      <c r="E208" t="str">
        <f t="shared" si="3"/>
        <v>Běh_52</v>
      </c>
    </row>
    <row r="209" spans="4:5" x14ac:dyDescent="0.25">
      <c r="D209">
        <v>208</v>
      </c>
      <c r="E209" t="str">
        <f t="shared" si="3"/>
        <v>Běh_52</v>
      </c>
    </row>
    <row r="210" spans="4:5" x14ac:dyDescent="0.25">
      <c r="D210">
        <v>209</v>
      </c>
      <c r="E210" t="str">
        <f t="shared" si="3"/>
        <v>Běh_53</v>
      </c>
    </row>
    <row r="211" spans="4:5" x14ac:dyDescent="0.25">
      <c r="D211">
        <v>210</v>
      </c>
      <c r="E211" t="str">
        <f t="shared" si="3"/>
        <v>Běh_53</v>
      </c>
    </row>
    <row r="212" spans="4:5" x14ac:dyDescent="0.25">
      <c r="D212">
        <v>211</v>
      </c>
      <c r="E212" t="str">
        <f t="shared" si="3"/>
        <v>Běh_53</v>
      </c>
    </row>
    <row r="213" spans="4:5" x14ac:dyDescent="0.25">
      <c r="D213">
        <v>212</v>
      </c>
      <c r="E213" t="str">
        <f t="shared" si="3"/>
        <v>Běh_53</v>
      </c>
    </row>
    <row r="214" spans="4:5" x14ac:dyDescent="0.25">
      <c r="D214">
        <v>213</v>
      </c>
      <c r="E214" t="str">
        <f t="shared" si="3"/>
        <v>Běh_54</v>
      </c>
    </row>
    <row r="215" spans="4:5" x14ac:dyDescent="0.25">
      <c r="D215">
        <v>214</v>
      </c>
      <c r="E215" t="str">
        <f t="shared" si="3"/>
        <v>Běh_54</v>
      </c>
    </row>
    <row r="216" spans="4:5" x14ac:dyDescent="0.25">
      <c r="D216">
        <v>215</v>
      </c>
      <c r="E216" t="str">
        <f t="shared" si="3"/>
        <v>Běh_54</v>
      </c>
    </row>
    <row r="217" spans="4:5" x14ac:dyDescent="0.25">
      <c r="D217">
        <v>216</v>
      </c>
      <c r="E217" t="str">
        <f t="shared" si="3"/>
        <v>Běh_54</v>
      </c>
    </row>
    <row r="218" spans="4:5" x14ac:dyDescent="0.25">
      <c r="D218">
        <v>217</v>
      </c>
      <c r="E218" t="str">
        <f t="shared" si="3"/>
        <v>Běh_55</v>
      </c>
    </row>
    <row r="219" spans="4:5" x14ac:dyDescent="0.25">
      <c r="D219">
        <v>218</v>
      </c>
      <c r="E219" t="str">
        <f t="shared" si="3"/>
        <v>Běh_55</v>
      </c>
    </row>
    <row r="220" spans="4:5" x14ac:dyDescent="0.25">
      <c r="D220">
        <v>219</v>
      </c>
      <c r="E220" t="str">
        <f t="shared" si="3"/>
        <v>Běh_55</v>
      </c>
    </row>
    <row r="221" spans="4:5" x14ac:dyDescent="0.25">
      <c r="D221">
        <v>220</v>
      </c>
      <c r="E221" t="str">
        <f t="shared" si="3"/>
        <v>Běh_55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e 3 e 2 e f 6 - e 5 4 a - 4 6 7 b - b 1 5 0 - 5 3 d 3 2 6 a 0 2 a 3 f "   x m l n s = " h t t p : / / s c h e m a s . m i c r o s o f t . c o m / D a t a M a s h u p " > A A A A A P k E A A B Q S w M E F A A C A A g A B Z q j X G t Q y W y l A A A A 9 g A A A B I A H A B D b 2 5 m a W c v U G F j a 2 F n Z S 5 4 b W w g o h g A K K A U A A A A A A A A A A A A A A A A A A A A A A A A A A A A h Y 8 x D o I w G I W v Q r r T l h K N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W s S Y s S W m Q G Y I h T Z f g U 1 7 n + 0 P h H x o 3 N A r L m 2 Y H 4 D M E c j 7 A 3 8 A U E s D B B Q A A g A I A A W a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F m q N c 4 t s g T v I B A A A + A w A A E w A c A E Z v c m 1 1 b G F z L 1 N l Y 3 R p b 2 4 x L m 0 g o h g A K K A U A A A A A A A A A A A A A A A A A A A A A A A A A A A A j Z L d b t o w G I b P k b g H K 5 U q k L K E o L W F V d F E o a V j A 9 F C u 4 l q m k L y j Q Q S f 5 F / 0 l L U S + A C p h 7 1 c A f c w K T u J H B f M 7 C t m 7 J p s y z Z f u z 3 + 3 l l D q 4 I k J L e d r U O 8 7 l 8 j v s O A 4 / s a L E c v h w F n l 3 a 5 Q E d h W A L J m E X p Y i l s F 2 e a M Q m I Y h 8 j q g x 8 B i O F a j z x G i g K y O g o v A W h k Y d q V B 7 X t B 8 I W L + w j Q 9 d L k x Q l Q h D R c j k 8 c M H I / 7 A I K b n g l m u V u r v 3 t m J b 3 2 9 X l n 0 K o c Y P + 4 2 9 q 7 w L N 2 g t A M m 9 X 2 K P x w 3 T y K x v H J a 3 Y J n d a k c x k n c l q L j h q V 2 o 3 z p u u X 4 0 7 / v H J g X V S r r c m g 0 h i Z / + y n q F 8 1 I A y i Q A C z N V 3 T S R 1 D G V F u W 5 Z O j q m L n h L a + 3 u l k j q f S R T Q E 1 M V 6 G l r d J D C + 6 K + N W V H G 6 Q P f u g k 6 Y J w I L d J + r h 6 A I q S p F 8 Y J j R d r D 3 s O 0 M l 7 D K M V J R T Z Q U w X t j 4 q Z O r 7 7 g W h j 3 X C R 3 G N 1 X / m i F a 3 l M 1 0 0 c i p v F T v D 5 z K P + I L N r 2 0 J / G w A v / U Z A + m 2 k M b 4 f L e 1 8 Z 8 I q K / e f G W n y n k 5 n m M S V 3 s p w L Y z k 3 s v y k p z y D L I 9 X n 9 L F W P 2 R d c J 1 3 U A E 3 I j N 3 T h K P 1 P M Y I b L u X o + + V N R c v W V i y S r w Q k D n q H L u c O t H 5 T K a A j s J y / / 9 v q u m M 8 F 9 C 9 O H 3 4 D U E s B A i 0 A F A A C A A g A B Z q j X G t Q y W y l A A A A 9 g A A A B I A A A A A A A A A A A A A A A A A A A A A A E N v b m Z p Z y 9 Q Y W N r Y W d l L n h t b F B L A Q I t A B Q A A g A I A A W a o 1 w P y u m r p A A A A O k A A A A T A A A A A A A A A A A A A A A A A P E A A A B b Q 2 9 u d G V u d F 9 U e X B l c 1 0 u e G 1 s U E s B A i 0 A F A A C A A g A B Z q j X O L b I E 7 y A Q A A P g M A A B M A A A A A A A A A A A A A A A A A 4 g E A A E Z v c m 1 1 b G F z L 1 N l Y 3 R p b 2 4 x L m 1 Q S w U G A A A A A A M A A w D C A A A A I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h I A A A A A A A A U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R X J y b 3 J D b 3 V u d C I g V m F s d W U 9 I m w w I i A v P j x F b n R y e S B U e X B l P S J G a W x s T G F z d F V w Z G F 0 Z W Q i I F Z h b H V l P S J k M j A y N i 0 w N S 0 w M 1 Q x N z o x N j o x M S 4 x N T U x N T E 0 W i I g L z 4 8 R W 5 0 c n k g V H l w Z T 0 i R m l s b E N v b H V t b l R 5 c G V z I i B W Y W x 1 Z T 0 i c 0 F 3 T U R B d 1 l H Q X d Z R 0 J R W T 0 i I C 8 + P E V u d H J 5 I F R 5 c G U 9 I l F 1 Z X J 5 S U Q i I F Z h b H V l P S J z Z D N h M D B m M z g t Y j h h Z i 0 0 M T R k L W I 2 M z c t N 2 U 0 M G Q 3 Z T I w M D Z l I i A v P j x F b n R y e S B U e X B l P S J G a W x s R X J y b 3 J D b 2 R l I i B W Y W x 1 Z T 0 i c 1 V u a 2 5 v d 2 4 i I C 8 + P E V u d H J 5 I F R 5 c G U 9 I k Z p b G x D b 2 x 1 b W 5 O Y W 1 l c y I g V m F s d W U 9 I n N b J n F 1 b 3 Q 7 c m 9 6 Y s S b a C Z x d W 9 0 O y w m c X V v d D t k c s O h a G E m c X V v d D s s J n F 1 b 3 Q 7 c 3 Q u x I 0 u J n F 1 b 3 Q 7 L C Z x d W 9 0 O 0 Z T Y 2 9 k Z S Z x d W 9 0 O y w m c X V v d D t w x Z n D r W p t Z W 7 D r S Z x d W 9 0 O y w m c X V v d D t q b c O p b m 8 m c X V v d D s s J n F 1 b 3 Q 7 c m / E j W 7 D r W s m c X V v d D s s J n F 1 b 3 Q 7 Z H J 1 x b 5 z d H Z v J n F 1 b 3 Q 7 L C Z x d W 9 0 O 2 9 r c m V z J n F 1 b 3 Q 7 L C Z x d W 9 0 O 8 S N Y X M x J n F 1 b 3 Q 7 L C Z x d W 9 0 O 8 S N Y X M y J n F 1 b 3 Q 7 X S I g L z 4 8 R W 5 0 c n k g V H l w Z T 0 i R m l s b F N 0 Y X R 1 c y I g V m F s d W U 9 I n N X Y W l 0 a W 5 n R m 9 y R X h j Z W x S Z W Z y Z X N o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d p Z D 0 w X H U w M D I 2 c 2 l u Z 2 x l P X R y d W V c d T A w M j Z v d X R w d X Q 9 Y 3 N 2 L 1 p t x J t u x J t u w 7 0 g d H l w L n t y b 3 p i x J t o L D B 9 J n F 1 b 3 Q 7 L C Z x d W 9 0 O 1 N l Y 3 R p b 2 4 x L 3 B 1 Y j 9 n a W Q 9 M F x 1 M D A y N n N p b m d s Z T 1 0 c n V l X H U w M D I 2 b 3 V 0 c H V 0 P W N z d i 9 a b c S b b s S b b s O 9 I H R 5 c C 5 7 Z H L D o W h h L D F 9 J n F 1 b 3 Q 7 L C Z x d W 9 0 O 1 N l Y 3 R p b 2 4 x L 3 B 1 Y j 9 n a W Q 9 M F x 1 M D A y N n N p b m d s Z T 1 0 c n V l X H U w M D I 2 b 3 V 0 c H V 0 P W N z d i 9 a b c S b b s S b b s O 9 I H R 5 c C 5 7 c 3 Q u x I 0 u L D J 9 J n F 1 b 3 Q 7 L C Z x d W 9 0 O 1 N l Y 3 R p b 2 4 x L 3 B 1 Y j 9 n a W Q 9 M F x 1 M D A y N n N p b m d s Z T 1 0 c n V l X H U w M D I 2 b 3 V 0 c H V 0 P W N z d i 9 a b c S b b s S b b s O 9 I H R 5 c C 5 7 R l N j b 2 R l L D N 9 J n F 1 b 3 Q 7 L C Z x d W 9 0 O 1 N l Y 3 R p b 2 4 x L 3 B 1 Y j 9 n a W Q 9 M F x 1 M D A y N n N p b m d s Z T 1 0 c n V l X H U w M D I 2 b 3 V 0 c H V 0 P W N z d i 9 a b c S b b s S b b s O 9 I H R 5 c C 5 7 c M W Z w 6 1 q b W V u w 6 0 s N H 0 m c X V v d D s s J n F 1 b 3 Q 7 U 2 V j d G l v b j E v c H V i P 2 d p Z D 0 w X H U w M D I 2 c 2 l u Z 2 x l P X R y d W V c d T A w M j Z v d X R w d X Q 9 Y 3 N 2 L 1 p t x J t u x J t u w 7 0 g d H l w L n t q b c O p b m 8 s N X 0 m c X V v d D s s J n F 1 b 3 Q 7 U 2 V j d G l v b j E v c H V i P 2 d p Z D 0 w X H U w M D I 2 c 2 l u Z 2 x l P X R y d W V c d T A w M j Z v d X R w d X Q 9 Y 3 N 2 L 1 p t x J t u x J t u w 7 0 g d H l w L n t y b 8 S N b s O t a y w 2 f S Z x d W 9 0 O y w m c X V v d D t T Z W N 0 a W 9 u M S 9 w d W I / Z 2 l k P T B c d T A w M j Z z a W 5 n b G U 9 d H J 1 Z V x 1 M D A y N m 9 1 d H B 1 d D 1 j c 3 Y v W m 3 E m 2 7 E m 2 7 D v S B 0 e X A u e 2 R y d c W + c 3 R 2 b y w 3 f S Z x d W 9 0 O y w m c X V v d D t T Z W N 0 a W 9 u M S 9 w d W I / Z 2 l k P T B c d T A w M j Z z a W 5 n b G U 9 d H J 1 Z V x 1 M D A y N m 9 1 d H B 1 d D 1 j c 3 Y v W m 3 E m 2 7 E m 2 7 D v S B 0 e X A u e 2 9 r c m V z L D h 9 J n F 1 b 3 Q 7 L C Z x d W 9 0 O 1 N l Y 3 R p b 2 4 x L 3 B 1 Y j 9 n a W Q 9 M F x 1 M D A y N n N p b m d s Z T 1 0 c n V l X H U w M D I 2 b 3 V 0 c H V 0 P W N z d i 9 a b c S b b s S b b s O 9 I H R 5 c C 5 7 x I 1 h c z E s O X 0 m c X V v d D s s J n F 1 b 3 Q 7 U 2 V j d G l v b j E v c H V i P 2 d p Z D 0 w X H U w M D I 2 c 2 l u Z 2 x l P X R y d W V c d T A w M j Z v d X R w d X Q 9 Y 3 N 2 L 1 p t x J t u x J t u w 7 0 g d H l w L n v E j W F z M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3 B 1 Y j 9 n a W Q 9 M F x 1 M D A y N n N p b m d s Z T 1 0 c n V l X H U w M D I 2 b 3 V 0 c H V 0 P W N z d i 9 a b c S b b s S b b s O 9 I H R 5 c C 5 7 c m 9 6 Y s S b a C w w f S Z x d W 9 0 O y w m c X V v d D t T Z W N 0 a W 9 u M S 9 w d W I / Z 2 l k P T B c d T A w M j Z z a W 5 n b G U 9 d H J 1 Z V x 1 M D A y N m 9 1 d H B 1 d D 1 j c 3 Y v W m 3 E m 2 7 E m 2 7 D v S B 0 e X A u e 2 R y w 6 F o Y S w x f S Z x d W 9 0 O y w m c X V v d D t T Z W N 0 a W 9 u M S 9 w d W I / Z 2 l k P T B c d T A w M j Z z a W 5 n b G U 9 d H J 1 Z V x 1 M D A y N m 9 1 d H B 1 d D 1 j c 3 Y v W m 3 E m 2 7 E m 2 7 D v S B 0 e X A u e 3 N 0 L s S N L i w y f S Z x d W 9 0 O y w m c X V v d D t T Z W N 0 a W 9 u M S 9 w d W I / Z 2 l k P T B c d T A w M j Z z a W 5 n b G U 9 d H J 1 Z V x 1 M D A y N m 9 1 d H B 1 d D 1 j c 3 Y v W m 3 E m 2 7 E m 2 7 D v S B 0 e X A u e 0 Z T Y 2 9 k Z S w z f S Z x d W 9 0 O y w m c X V v d D t T Z W N 0 a W 9 u M S 9 w d W I / Z 2 l k P T B c d T A w M j Z z a W 5 n b G U 9 d H J 1 Z V x 1 M D A y N m 9 1 d H B 1 d D 1 j c 3 Y v W m 3 E m 2 7 E m 2 7 D v S B 0 e X A u e 3 D F m c O t a m 1 l b s O t L D R 9 J n F 1 b 3 Q 7 L C Z x d W 9 0 O 1 N l Y 3 R p b 2 4 x L 3 B 1 Y j 9 n a W Q 9 M F x 1 M D A y N n N p b m d s Z T 1 0 c n V l X H U w M D I 2 b 3 V 0 c H V 0 P W N z d i 9 a b c S b b s S b b s O 9 I H R 5 c C 5 7 a m 3 D q W 5 v L D V 9 J n F 1 b 3 Q 7 L C Z x d W 9 0 O 1 N l Y 3 R p b 2 4 x L 3 B 1 Y j 9 n a W Q 9 M F x 1 M D A y N n N p b m d s Z T 1 0 c n V l X H U w M D I 2 b 3 V 0 c H V 0 P W N z d i 9 a b c S b b s S b b s O 9 I H R 5 c C 5 7 c m / E j W 7 D r W s s N n 0 m c X V v d D s s J n F 1 b 3 Q 7 U 2 V j d G l v b j E v c H V i P 2 d p Z D 0 w X H U w M D I 2 c 2 l u Z 2 x l P X R y d W V c d T A w M j Z v d X R w d X Q 9 Y 3 N 2 L 1 p t x J t u x J t u w 7 0 g d H l w L n t k c n X F v n N 0 d m 8 s N 3 0 m c X V v d D s s J n F 1 b 3 Q 7 U 2 V j d G l v b j E v c H V i P 2 d p Z D 0 w X H U w M D I 2 c 2 l u Z 2 x l P X R y d W V c d T A w M j Z v d X R w d X Q 9 Y 3 N 2 L 1 p t x J t u x J t u w 7 0 g d H l w L n t v a 3 J l c y w 4 f S Z x d W 9 0 O y w m c X V v d D t T Z W N 0 a W 9 u M S 9 w d W I / Z 2 l k P T B c d T A w M j Z z a W 5 n b G U 9 d H J 1 Z V x 1 M D A y N m 9 1 d H B 1 d D 1 j c 3 Y v W m 3 E m 2 7 E m 2 7 D v S B 0 e X A u e 8 S N Y X M x L D l 9 J n F 1 b 3 Q 7 L C Z x d W 9 0 O 1 N l Y 3 R p b 2 4 x L 3 B 1 Y j 9 n a W Q 9 M F x 1 M D A y N n N p b m d s Z T 1 0 c n V l X H U w M D I 2 b 3 V 0 c H V 0 P W N z d i 9 a b c S b b s S b b s O 9 I H R 5 c C 5 7 x I 1 h c z I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w J T I 2 c 2 l u Z 2 x l J T N E d H J 1 Z S U y N m 9 1 d H B 1 d C U z R G N z d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A l M j Z z a W 5 n b G U l M 0 R 0 c n V l J T I 2 b 3 V 0 c H V 0 J T N E Y 3 N 2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z b q n z N E l S K a y q z n 5 O P C X A A A A A A I A A A A A A B B m A A A A A Q A A I A A A A I P 0 W M x z e 2 I J k Q F G 0 k A Y b J l k Y N C L / 6 3 w i I f N 4 v n k k V z J A A A A A A 6 A A A A A A g A A I A A A A I d V a 5 O 0 M w i J r 3 P C n x R O 6 6 C C o k I C N n r 5 c D H z R X M c I R d l U A A A A K q 7 E e D I q 1 c d 4 V z f c o y S W b 8 M u J q 5 t y 3 B r a z L d f e G o m M K + A O c U b n 1 I j W N f a o n Z b 4 N i X G V P 8 R v a s S 8 6 U G k h H z 9 u y 1 N r m F Z B H F 1 g i + W N b N J Z J H 2 Q A A A A H i g J N X R 5 F R S K o x o 6 Y p + y 4 a U d 6 w T Z y o u w 1 2 j E + 4 0 0 g 1 t I G K + / J g H 6 J M u L G b I W p v k O K o Q T t g n 3 y a O 1 T W n 0 l z k 8 S 8 = < / D a t a M a s h u p > 
</file>

<file path=customXml/itemProps1.xml><?xml version="1.0" encoding="utf-8"?>
<ds:datastoreItem xmlns:ds="http://schemas.openxmlformats.org/officeDocument/2006/customXml" ds:itemID="{D1369CB8-426F-41CD-AA99-DE2A55EC77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Výsledky věž muži</vt:lpstr>
      <vt:lpstr>_listky</vt:lpstr>
      <vt:lpstr>_startovni_listina_vez (2)</vt:lpstr>
      <vt:lpstr>_svyhledat</vt:lpstr>
      <vt:lpstr>'_startovni_listina_vez (2)'!Názvy_tisku</vt:lpstr>
      <vt:lpstr>'Výsledky věž muži'!Názvy_tisku</vt:lpstr>
      <vt:lpstr>_listky!Oblast_tisku</vt:lpstr>
      <vt:lpstr>'_startovni_listina_vez (2)'!Oblast_tisku</vt:lpstr>
      <vt:lpstr>'Výsledky věž muži'!Oblast_tisku</vt:lpstr>
    </vt:vector>
  </TitlesOfParts>
  <Company>I&amp;C Energo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 Vojtěch</dc:creator>
  <cp:lastModifiedBy>Michal Kolka</cp:lastModifiedBy>
  <cp:lastPrinted>2026-05-03T17:15:25Z</cp:lastPrinted>
  <dcterms:created xsi:type="dcterms:W3CDTF">2019-03-27T06:08:24Z</dcterms:created>
  <dcterms:modified xsi:type="dcterms:W3CDTF">2026-05-05T07:07:00Z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Name="Výsledky 100m st. dorci a muži"&gt;&lt;Controls /&gt;&lt;/Worksheet&gt;&lt;Worksheet Name="Výsledky 100m starší dorostenci"&gt;&lt;Controls /&gt;&lt;/Worksheet&gt;&lt;Worksheet Name="Výsledky 100m muži"&gt;&lt;Controls /&gt;&lt;/Worksheet&gt;&lt;Worksheet</vt:lpwstr>
  </property>
  <property fmtid="{D5CDD505-2E9C-101B-9397-08002B2CF9AE}" pid="3" name="AddinCustomData0001">
    <vt:lpwstr> Name="_listky"&gt;&lt;Controls /&gt;&lt;/Worksheet&gt;&lt;Worksheet Name="_startovni_listina_vez (2)"&gt;&lt;Controls /&gt;&lt;/Worksheet&gt;&lt;Worksheet Name="_svyhledat"&gt;&lt;Controls /&gt;&lt;/Worksheet&gt;&lt;/Worksheets&gt;&lt;/AddinData&gt;</vt:lpwstr>
  </property>
  <property fmtid="{D5CDD505-2E9C-101B-9397-08002B2CF9AE}" pid="4" name="AddinCustomData0002">
    <vt:lpwstr/>
  </property>
  <property fmtid="{D5CDD505-2E9C-101B-9397-08002B2CF9AE}" pid="5" name="AddinCustomData0003">
    <vt:lpwstr/>
  </property>
  <property fmtid="{D5CDD505-2E9C-101B-9397-08002B2CF9AE}" pid="6" name="AddinCustomData0004">
    <vt:lpwstr/>
  </property>
</Properties>
</file>